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ark Hutcheson\00 - Compliance\01 - Environmental\Pollution Monitoring\4612 - Moorebank Landfill\Water Monitoring\2018\"/>
    </mc:Choice>
  </mc:AlternateContent>
  <xr:revisionPtr revIDLastSave="0" documentId="13_ncr:1_{9C6CD10F-38F7-4BE3-9180-E6FF9B8AF514}" xr6:coauthVersionLast="40" xr6:coauthVersionMax="40" xr10:uidLastSave="{00000000-0000-0000-0000-000000000000}"/>
  <bookViews>
    <workbookView xWindow="-120" yWindow="-120" windowWidth="29040" windowHeight="15840" activeTab="8" xr2:uid="{00000000-000D-0000-FFFF-FFFF00000000}"/>
  </bookViews>
  <sheets>
    <sheet name="MP1" sheetId="16" r:id="rId1"/>
    <sheet name="MP2" sheetId="18" r:id="rId2"/>
    <sheet name="MP3" sheetId="19" r:id="rId3"/>
    <sheet name="MP4" sheetId="20" r:id="rId4"/>
    <sheet name="MP5" sheetId="21" r:id="rId5"/>
    <sheet name="MP7" sheetId="25" r:id="rId6"/>
    <sheet name="MP8" sheetId="22" r:id="rId7"/>
    <sheet name="MP9" sheetId="23" r:id="rId8"/>
    <sheet name="MP10" sheetId="24" r:id="rId9"/>
  </sheets>
  <definedNames>
    <definedName name="_xlnm.Print_Area" localSheetId="0">'MP1'!$A$1:$T$46</definedName>
    <definedName name="_xlnm.Print_Area" localSheetId="8">'MP10'!$A$1:$T$46</definedName>
    <definedName name="_xlnm.Print_Area" localSheetId="1">'MP2'!$A$1:$T$46</definedName>
    <definedName name="_xlnm.Print_Area" localSheetId="2">'MP3'!$A$1:$T$46</definedName>
    <definedName name="_xlnm.Print_Area" localSheetId="3">'MP4'!$A$1:$T$46</definedName>
    <definedName name="_xlnm.Print_Area" localSheetId="4">'MP5'!$A$1:$T$46</definedName>
    <definedName name="_xlnm.Print_Area" localSheetId="5">'MP7'!$A$1:$T$46</definedName>
    <definedName name="_xlnm.Print_Area" localSheetId="6">'MP8'!$A$1:$T$46</definedName>
    <definedName name="_xlnm.Print_Area" localSheetId="7">'MP9'!$A$1:$T$46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" i="24" l="1"/>
  <c r="G40" i="24"/>
  <c r="H40" i="24" s="1"/>
  <c r="G39" i="24"/>
  <c r="H39" i="24" s="1"/>
  <c r="G38" i="24"/>
  <c r="H38" i="24" s="1"/>
  <c r="G37" i="24"/>
  <c r="H37" i="24" s="1"/>
  <c r="G36" i="24"/>
  <c r="H36" i="24" s="1"/>
  <c r="G35" i="24"/>
  <c r="H35" i="24" s="1"/>
  <c r="G34" i="24"/>
  <c r="H34" i="24" s="1"/>
  <c r="G33" i="24"/>
  <c r="H33" i="24" s="1"/>
  <c r="G32" i="24"/>
  <c r="H32" i="24" s="1"/>
  <c r="G31" i="24"/>
  <c r="H31" i="24" s="1"/>
  <c r="G30" i="24"/>
  <c r="H30" i="24" s="1"/>
  <c r="G29" i="24"/>
  <c r="H29" i="24" s="1"/>
  <c r="G28" i="24"/>
  <c r="H28" i="24" s="1"/>
  <c r="G27" i="24"/>
  <c r="H27" i="24" s="1"/>
  <c r="G26" i="24"/>
  <c r="H26" i="24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L17" i="24"/>
  <c r="L17" i="23"/>
  <c r="K1" i="23"/>
  <c r="G40" i="23"/>
  <c r="H40" i="23" s="1"/>
  <c r="G39" i="23"/>
  <c r="H39" i="23" s="1"/>
  <c r="G38" i="23"/>
  <c r="H38" i="23" s="1"/>
  <c r="G37" i="23"/>
  <c r="H37" i="23" s="1"/>
  <c r="G36" i="23"/>
  <c r="H36" i="23" s="1"/>
  <c r="G35" i="23"/>
  <c r="H35" i="23" s="1"/>
  <c r="G34" i="23"/>
  <c r="H34" i="23" s="1"/>
  <c r="G33" i="23"/>
  <c r="H33" i="23" s="1"/>
  <c r="G32" i="23"/>
  <c r="H32" i="23" s="1"/>
  <c r="G31" i="23"/>
  <c r="H31" i="23" s="1"/>
  <c r="G30" i="23"/>
  <c r="H30" i="23" s="1"/>
  <c r="G29" i="23"/>
  <c r="H29" i="23" s="1"/>
  <c r="G28" i="23"/>
  <c r="H28" i="23" s="1"/>
  <c r="G27" i="23"/>
  <c r="H27" i="23" s="1"/>
  <c r="G26" i="23"/>
  <c r="H26" i="23" s="1"/>
  <c r="G25" i="23"/>
  <c r="H25" i="23" s="1"/>
  <c r="G24" i="23"/>
  <c r="H24" i="23" s="1"/>
  <c r="G23" i="23"/>
  <c r="H23" i="23" s="1"/>
  <c r="G22" i="23"/>
  <c r="H22" i="23" s="1"/>
  <c r="G21" i="23"/>
  <c r="H21" i="23" s="1"/>
  <c r="G20" i="23"/>
  <c r="H20" i="23" s="1"/>
  <c r="G19" i="23"/>
  <c r="H19" i="23" s="1"/>
  <c r="G18" i="23"/>
  <c r="H18" i="23" s="1"/>
  <c r="L17" i="22"/>
  <c r="K1" i="22"/>
  <c r="G40" i="22"/>
  <c r="H40" i="22" s="1"/>
  <c r="G39" i="22"/>
  <c r="H39" i="22" s="1"/>
  <c r="G38" i="22"/>
  <c r="H38" i="22" s="1"/>
  <c r="G37" i="22"/>
  <c r="H37" i="22" s="1"/>
  <c r="G36" i="22"/>
  <c r="H36" i="22" s="1"/>
  <c r="G35" i="22"/>
  <c r="H35" i="22" s="1"/>
  <c r="G34" i="22"/>
  <c r="H34" i="22" s="1"/>
  <c r="G33" i="22"/>
  <c r="H33" i="22" s="1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G25" i="22"/>
  <c r="H25" i="22" s="1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K1" i="25"/>
  <c r="G40" i="25"/>
  <c r="H40" i="25" s="1"/>
  <c r="G39" i="25"/>
  <c r="H39" i="25" s="1"/>
  <c r="G38" i="25"/>
  <c r="H38" i="25" s="1"/>
  <c r="G37" i="25"/>
  <c r="H37" i="25" s="1"/>
  <c r="G36" i="25"/>
  <c r="H36" i="25" s="1"/>
  <c r="G35" i="25"/>
  <c r="H35" i="25" s="1"/>
  <c r="G34" i="25"/>
  <c r="H34" i="25" s="1"/>
  <c r="G33" i="25"/>
  <c r="H33" i="25" s="1"/>
  <c r="G32" i="25"/>
  <c r="H32" i="25" s="1"/>
  <c r="G31" i="25"/>
  <c r="H31" i="25" s="1"/>
  <c r="G30" i="25"/>
  <c r="H30" i="25" s="1"/>
  <c r="G29" i="25"/>
  <c r="H29" i="25" s="1"/>
  <c r="G28" i="25"/>
  <c r="H28" i="25" s="1"/>
  <c r="G27" i="25"/>
  <c r="H27" i="25" s="1"/>
  <c r="G26" i="25"/>
  <c r="H26" i="25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L17" i="25"/>
  <c r="K1" i="21"/>
  <c r="G40" i="21"/>
  <c r="H40" i="21" s="1"/>
  <c r="G39" i="21"/>
  <c r="H39" i="21" s="1"/>
  <c r="G38" i="21"/>
  <c r="H38" i="21" s="1"/>
  <c r="G37" i="21"/>
  <c r="H37" i="21" s="1"/>
  <c r="G36" i="21"/>
  <c r="H36" i="21" s="1"/>
  <c r="G35" i="21"/>
  <c r="H35" i="21" s="1"/>
  <c r="G34" i="21"/>
  <c r="H34" i="21" s="1"/>
  <c r="G33" i="21"/>
  <c r="H33" i="21" s="1"/>
  <c r="G32" i="21"/>
  <c r="H32" i="21" s="1"/>
  <c r="G31" i="21"/>
  <c r="H31" i="21" s="1"/>
  <c r="G30" i="21"/>
  <c r="H30" i="21" s="1"/>
  <c r="G29" i="21"/>
  <c r="H29" i="21" s="1"/>
  <c r="G28" i="21"/>
  <c r="H28" i="21" s="1"/>
  <c r="G27" i="21"/>
  <c r="H27" i="21" s="1"/>
  <c r="G26" i="21"/>
  <c r="H26" i="21" s="1"/>
  <c r="G25" i="21"/>
  <c r="H25" i="21" s="1"/>
  <c r="G24" i="21"/>
  <c r="H24" i="21" s="1"/>
  <c r="G23" i="21"/>
  <c r="H23" i="21" s="1"/>
  <c r="G22" i="21"/>
  <c r="H22" i="21" s="1"/>
  <c r="G21" i="21"/>
  <c r="H21" i="21" s="1"/>
  <c r="G20" i="21"/>
  <c r="H20" i="21" s="1"/>
  <c r="G19" i="21"/>
  <c r="H19" i="21" s="1"/>
  <c r="G18" i="21"/>
  <c r="H18" i="21" s="1"/>
  <c r="K1" i="20"/>
  <c r="G40" i="20"/>
  <c r="H40" i="20" s="1"/>
  <c r="G39" i="20"/>
  <c r="H39" i="20" s="1"/>
  <c r="G38" i="20"/>
  <c r="H38" i="20" s="1"/>
  <c r="G37" i="20"/>
  <c r="H37" i="20" s="1"/>
  <c r="G36" i="20"/>
  <c r="H36" i="20" s="1"/>
  <c r="G35" i="20"/>
  <c r="H35" i="20" s="1"/>
  <c r="G34" i="20"/>
  <c r="H34" i="20" s="1"/>
  <c r="G33" i="20"/>
  <c r="H33" i="20" s="1"/>
  <c r="G32" i="20"/>
  <c r="H32" i="20" s="1"/>
  <c r="G31" i="20"/>
  <c r="H31" i="20" s="1"/>
  <c r="G30" i="20"/>
  <c r="H30" i="20" s="1"/>
  <c r="G29" i="20"/>
  <c r="H29" i="20" s="1"/>
  <c r="G28" i="20"/>
  <c r="H28" i="20" s="1"/>
  <c r="G27" i="20"/>
  <c r="H27" i="20" s="1"/>
  <c r="G26" i="20"/>
  <c r="H26" i="20" s="1"/>
  <c r="G25" i="20"/>
  <c r="H25" i="20" s="1"/>
  <c r="G24" i="20"/>
  <c r="H24" i="20" s="1"/>
  <c r="G23" i="20"/>
  <c r="H23" i="20" s="1"/>
  <c r="G22" i="20"/>
  <c r="H22" i="20" s="1"/>
  <c r="G21" i="20"/>
  <c r="H21" i="20" s="1"/>
  <c r="G20" i="20"/>
  <c r="H20" i="20" s="1"/>
  <c r="H19" i="20"/>
  <c r="G19" i="20"/>
  <c r="G18" i="20"/>
  <c r="H18" i="20" s="1"/>
  <c r="K1" i="19"/>
  <c r="G40" i="19"/>
  <c r="H40" i="19" s="1"/>
  <c r="G39" i="19"/>
  <c r="H39" i="19" s="1"/>
  <c r="G38" i="19"/>
  <c r="H38" i="19" s="1"/>
  <c r="G37" i="19"/>
  <c r="H37" i="19" s="1"/>
  <c r="G36" i="19"/>
  <c r="H36" i="19" s="1"/>
  <c r="G35" i="19"/>
  <c r="H35" i="19" s="1"/>
  <c r="G34" i="19"/>
  <c r="H34" i="19" s="1"/>
  <c r="G33" i="19"/>
  <c r="H33" i="19" s="1"/>
  <c r="G32" i="19"/>
  <c r="H32" i="19" s="1"/>
  <c r="G31" i="19"/>
  <c r="H31" i="19" s="1"/>
  <c r="G30" i="19"/>
  <c r="H30" i="19" s="1"/>
  <c r="G29" i="19"/>
  <c r="H29" i="19" s="1"/>
  <c r="G28" i="19"/>
  <c r="H28" i="19" s="1"/>
  <c r="G27" i="19"/>
  <c r="H27" i="19" s="1"/>
  <c r="G26" i="19"/>
  <c r="H26" i="19" s="1"/>
  <c r="G25" i="19"/>
  <c r="H25" i="19" s="1"/>
  <c r="G24" i="19"/>
  <c r="H24" i="19" s="1"/>
  <c r="G23" i="19"/>
  <c r="H23" i="19" s="1"/>
  <c r="G22" i="19"/>
  <c r="H22" i="19" s="1"/>
  <c r="G21" i="19"/>
  <c r="H21" i="19" s="1"/>
  <c r="G20" i="19"/>
  <c r="H20" i="19" s="1"/>
  <c r="G19" i="19"/>
  <c r="H19" i="19" s="1"/>
  <c r="G18" i="19"/>
  <c r="H18" i="19" s="1"/>
  <c r="K1" i="18"/>
  <c r="G40" i="18"/>
  <c r="H40" i="18" s="1"/>
  <c r="G39" i="18"/>
  <c r="H39" i="18" s="1"/>
  <c r="G38" i="18"/>
  <c r="H38" i="18" s="1"/>
  <c r="G37" i="18"/>
  <c r="H37" i="18" s="1"/>
  <c r="G36" i="18"/>
  <c r="H36" i="18" s="1"/>
  <c r="G35" i="18"/>
  <c r="H35" i="18" s="1"/>
  <c r="G34" i="18"/>
  <c r="H34" i="18" s="1"/>
  <c r="G33" i="18"/>
  <c r="H33" i="18" s="1"/>
  <c r="G32" i="18"/>
  <c r="H32" i="18" s="1"/>
  <c r="G31" i="18"/>
  <c r="H31" i="18" s="1"/>
  <c r="G30" i="18"/>
  <c r="H30" i="18" s="1"/>
  <c r="G29" i="18"/>
  <c r="H29" i="18" s="1"/>
  <c r="G28" i="18"/>
  <c r="H28" i="18" s="1"/>
  <c r="G27" i="18"/>
  <c r="H27" i="18" s="1"/>
  <c r="G26" i="18"/>
  <c r="H26" i="18" s="1"/>
  <c r="G25" i="18"/>
  <c r="H25" i="18" s="1"/>
  <c r="G24" i="18"/>
  <c r="H24" i="18" s="1"/>
  <c r="G23" i="18"/>
  <c r="H23" i="18" s="1"/>
  <c r="G22" i="18"/>
  <c r="H22" i="18" s="1"/>
  <c r="G21" i="18"/>
  <c r="H21" i="18" s="1"/>
  <c r="G20" i="18"/>
  <c r="H20" i="18" s="1"/>
  <c r="G19" i="18"/>
  <c r="H19" i="18" s="1"/>
  <c r="G18" i="18"/>
  <c r="H18" i="18" s="1"/>
  <c r="G40" i="16"/>
  <c r="H40" i="16" s="1"/>
  <c r="G39" i="16"/>
  <c r="H39" i="16" s="1"/>
  <c r="G38" i="16"/>
  <c r="H38" i="16" s="1"/>
  <c r="G37" i="16"/>
  <c r="H37" i="16" s="1"/>
  <c r="G36" i="16"/>
  <c r="H36" i="16" s="1"/>
  <c r="G35" i="16"/>
  <c r="H35" i="16" s="1"/>
  <c r="G34" i="16"/>
  <c r="H34" i="16" s="1"/>
  <c r="G33" i="16"/>
  <c r="H33" i="16" s="1"/>
  <c r="G32" i="16"/>
  <c r="H32" i="16" s="1"/>
  <c r="G31" i="16"/>
  <c r="H31" i="16" s="1"/>
  <c r="G30" i="16"/>
  <c r="H30" i="16" s="1"/>
  <c r="G29" i="16"/>
  <c r="H29" i="16" s="1"/>
  <c r="G28" i="16"/>
  <c r="H28" i="16" s="1"/>
  <c r="G27" i="16"/>
  <c r="H27" i="16" s="1"/>
  <c r="G26" i="16"/>
  <c r="H26" i="16" s="1"/>
  <c r="G25" i="16"/>
  <c r="H25" i="16" s="1"/>
  <c r="G24" i="16"/>
  <c r="H24" i="16" s="1"/>
  <c r="G23" i="16"/>
  <c r="H23" i="16" s="1"/>
  <c r="G22" i="16"/>
  <c r="H22" i="16" s="1"/>
  <c r="G21" i="16"/>
  <c r="H21" i="16" s="1"/>
  <c r="G20" i="16"/>
  <c r="H20" i="16" s="1"/>
  <c r="G19" i="16"/>
  <c r="H19" i="16" s="1"/>
  <c r="G18" i="16"/>
  <c r="H18" i="16" s="1"/>
  <c r="L17" i="21" l="1"/>
  <c r="L17" i="20" l="1"/>
  <c r="L17" i="19"/>
  <c r="L17" i="18"/>
  <c r="K40" i="24" l="1"/>
  <c r="J40" i="24"/>
  <c r="I40" i="24"/>
  <c r="K39" i="24"/>
  <c r="J39" i="24"/>
  <c r="I39" i="24"/>
  <c r="K38" i="24"/>
  <c r="J38" i="24"/>
  <c r="I38" i="24"/>
  <c r="K37" i="24"/>
  <c r="J37" i="24"/>
  <c r="I37" i="24"/>
  <c r="K36" i="24"/>
  <c r="J36" i="24"/>
  <c r="I36" i="24"/>
  <c r="K35" i="24"/>
  <c r="J35" i="24"/>
  <c r="I35" i="24"/>
  <c r="K34" i="24"/>
  <c r="J34" i="24"/>
  <c r="I34" i="24"/>
  <c r="K33" i="24"/>
  <c r="J33" i="24"/>
  <c r="I33" i="24"/>
  <c r="K32" i="24"/>
  <c r="J32" i="24"/>
  <c r="I32" i="24"/>
  <c r="K31" i="24"/>
  <c r="J31" i="24"/>
  <c r="I31" i="24"/>
  <c r="K30" i="24"/>
  <c r="J30" i="24"/>
  <c r="I30" i="24"/>
  <c r="K29" i="24"/>
  <c r="J29" i="24"/>
  <c r="I29" i="24"/>
  <c r="K28" i="24"/>
  <c r="J28" i="24"/>
  <c r="I28" i="24"/>
  <c r="K27" i="24"/>
  <c r="J27" i="24"/>
  <c r="I27" i="24"/>
  <c r="K26" i="24"/>
  <c r="J26" i="24"/>
  <c r="I26" i="24"/>
  <c r="K25" i="24"/>
  <c r="J25" i="24"/>
  <c r="I25" i="24"/>
  <c r="K24" i="24"/>
  <c r="J24" i="24"/>
  <c r="I24" i="24"/>
  <c r="K23" i="24"/>
  <c r="J23" i="24"/>
  <c r="I23" i="24"/>
  <c r="K22" i="24"/>
  <c r="J22" i="24"/>
  <c r="I22" i="24"/>
  <c r="K21" i="24"/>
  <c r="J21" i="24"/>
  <c r="I21" i="24"/>
  <c r="K20" i="24"/>
  <c r="J20" i="24"/>
  <c r="I20" i="24"/>
  <c r="K19" i="24"/>
  <c r="J19" i="24"/>
  <c r="I19" i="24"/>
  <c r="K18" i="24"/>
  <c r="J18" i="24"/>
  <c r="I18" i="24"/>
  <c r="K40" i="23"/>
  <c r="J40" i="23"/>
  <c r="I40" i="23"/>
  <c r="K39" i="23"/>
  <c r="J39" i="23"/>
  <c r="I39" i="23"/>
  <c r="K38" i="23"/>
  <c r="J38" i="23"/>
  <c r="I38" i="23"/>
  <c r="K37" i="23"/>
  <c r="J37" i="23"/>
  <c r="I37" i="23"/>
  <c r="K36" i="23"/>
  <c r="J36" i="23"/>
  <c r="I36" i="23"/>
  <c r="K35" i="23"/>
  <c r="J35" i="23"/>
  <c r="I35" i="23"/>
  <c r="K34" i="23"/>
  <c r="J34" i="23"/>
  <c r="I34" i="23"/>
  <c r="K33" i="23"/>
  <c r="J33" i="23"/>
  <c r="I33" i="23"/>
  <c r="K32" i="23"/>
  <c r="J32" i="23"/>
  <c r="I32" i="23"/>
  <c r="K31" i="23"/>
  <c r="J31" i="23"/>
  <c r="I31" i="23"/>
  <c r="K30" i="23"/>
  <c r="J30" i="23"/>
  <c r="I30" i="23"/>
  <c r="K29" i="23"/>
  <c r="J29" i="23"/>
  <c r="I29" i="23"/>
  <c r="K28" i="23"/>
  <c r="J28" i="23"/>
  <c r="I28" i="23"/>
  <c r="K27" i="23"/>
  <c r="J27" i="23"/>
  <c r="I27" i="23"/>
  <c r="K26" i="23"/>
  <c r="J26" i="23"/>
  <c r="I26" i="23"/>
  <c r="K25" i="23"/>
  <c r="J25" i="23"/>
  <c r="I25" i="23"/>
  <c r="K24" i="23"/>
  <c r="J24" i="23"/>
  <c r="I24" i="23"/>
  <c r="K23" i="23"/>
  <c r="J23" i="23"/>
  <c r="I23" i="23"/>
  <c r="K22" i="23"/>
  <c r="J22" i="23"/>
  <c r="I22" i="23"/>
  <c r="K21" i="23"/>
  <c r="J21" i="23"/>
  <c r="I21" i="23"/>
  <c r="K20" i="23"/>
  <c r="J20" i="23"/>
  <c r="I20" i="23"/>
  <c r="K19" i="23"/>
  <c r="J19" i="23"/>
  <c r="I19" i="23"/>
  <c r="K18" i="23"/>
  <c r="J18" i="23"/>
  <c r="I18" i="23"/>
  <c r="K40" i="22"/>
  <c r="J40" i="22"/>
  <c r="I40" i="22"/>
  <c r="K39" i="22"/>
  <c r="J39" i="22"/>
  <c r="I39" i="22"/>
  <c r="K38" i="22"/>
  <c r="J38" i="22"/>
  <c r="I38" i="22"/>
  <c r="K37" i="22"/>
  <c r="J37" i="22"/>
  <c r="I37" i="22"/>
  <c r="K36" i="22"/>
  <c r="J36" i="22"/>
  <c r="I36" i="22"/>
  <c r="K35" i="22"/>
  <c r="J35" i="22"/>
  <c r="I35" i="22"/>
  <c r="K34" i="22"/>
  <c r="J34" i="22"/>
  <c r="I34" i="22"/>
  <c r="K33" i="22"/>
  <c r="J33" i="22"/>
  <c r="I33" i="22"/>
  <c r="K32" i="22"/>
  <c r="J32" i="22"/>
  <c r="I32" i="22"/>
  <c r="K31" i="22"/>
  <c r="J31" i="22"/>
  <c r="I31" i="22"/>
  <c r="K30" i="22"/>
  <c r="J30" i="22"/>
  <c r="I30" i="22"/>
  <c r="K29" i="22"/>
  <c r="J29" i="22"/>
  <c r="I29" i="22"/>
  <c r="K28" i="22"/>
  <c r="J28" i="22"/>
  <c r="I28" i="22"/>
  <c r="K27" i="22"/>
  <c r="J27" i="22"/>
  <c r="I27" i="22"/>
  <c r="K26" i="22"/>
  <c r="J26" i="22"/>
  <c r="I26" i="22"/>
  <c r="K25" i="22"/>
  <c r="J25" i="22"/>
  <c r="I25" i="22"/>
  <c r="K24" i="22"/>
  <c r="J24" i="22"/>
  <c r="I24" i="22"/>
  <c r="K23" i="22"/>
  <c r="J23" i="22"/>
  <c r="I23" i="22"/>
  <c r="K22" i="22"/>
  <c r="J22" i="22"/>
  <c r="I22" i="22"/>
  <c r="K21" i="22"/>
  <c r="J21" i="22"/>
  <c r="I21" i="22"/>
  <c r="K20" i="22"/>
  <c r="J20" i="22"/>
  <c r="I20" i="22"/>
  <c r="K19" i="22"/>
  <c r="J19" i="22"/>
  <c r="I19" i="22"/>
  <c r="K18" i="22"/>
  <c r="J18" i="22"/>
  <c r="I18" i="22"/>
  <c r="K40" i="25"/>
  <c r="J40" i="25"/>
  <c r="I40" i="25"/>
  <c r="K39" i="25"/>
  <c r="J39" i="25"/>
  <c r="I39" i="25"/>
  <c r="K38" i="25"/>
  <c r="J38" i="25"/>
  <c r="I38" i="25"/>
  <c r="K37" i="25"/>
  <c r="J37" i="25"/>
  <c r="I37" i="25"/>
  <c r="K36" i="25"/>
  <c r="J36" i="25"/>
  <c r="I36" i="25"/>
  <c r="K35" i="25"/>
  <c r="J35" i="25"/>
  <c r="I35" i="25"/>
  <c r="K34" i="25"/>
  <c r="J34" i="25"/>
  <c r="I34" i="25"/>
  <c r="K33" i="25"/>
  <c r="J33" i="25"/>
  <c r="I33" i="25"/>
  <c r="K32" i="25"/>
  <c r="J32" i="25"/>
  <c r="I32" i="25"/>
  <c r="K31" i="25"/>
  <c r="J31" i="25"/>
  <c r="I31" i="25"/>
  <c r="K30" i="25"/>
  <c r="J30" i="25"/>
  <c r="I30" i="25"/>
  <c r="K29" i="25"/>
  <c r="J29" i="25"/>
  <c r="I29" i="25"/>
  <c r="K28" i="25"/>
  <c r="J28" i="25"/>
  <c r="I28" i="25"/>
  <c r="K27" i="25"/>
  <c r="J27" i="25"/>
  <c r="I27" i="25"/>
  <c r="K26" i="25"/>
  <c r="J26" i="25"/>
  <c r="I26" i="25"/>
  <c r="K25" i="25"/>
  <c r="J25" i="25"/>
  <c r="I25" i="25"/>
  <c r="K24" i="25"/>
  <c r="J24" i="25"/>
  <c r="I24" i="25"/>
  <c r="K23" i="25"/>
  <c r="J23" i="25"/>
  <c r="I23" i="25"/>
  <c r="K22" i="25"/>
  <c r="J22" i="25"/>
  <c r="I22" i="25"/>
  <c r="K21" i="25"/>
  <c r="J21" i="25"/>
  <c r="I21" i="25"/>
  <c r="K20" i="25"/>
  <c r="J20" i="25"/>
  <c r="I20" i="25"/>
  <c r="K19" i="25"/>
  <c r="J19" i="25"/>
  <c r="I19" i="25"/>
  <c r="K18" i="25"/>
  <c r="J18" i="25"/>
  <c r="I18" i="25"/>
  <c r="K40" i="21"/>
  <c r="J40" i="21"/>
  <c r="I40" i="21"/>
  <c r="K39" i="21"/>
  <c r="J39" i="21"/>
  <c r="I39" i="21"/>
  <c r="K38" i="21"/>
  <c r="J38" i="21"/>
  <c r="I38" i="21"/>
  <c r="K37" i="21"/>
  <c r="J37" i="21"/>
  <c r="I37" i="21"/>
  <c r="K36" i="21"/>
  <c r="J36" i="21"/>
  <c r="I36" i="21"/>
  <c r="K35" i="21"/>
  <c r="J35" i="21"/>
  <c r="I35" i="21"/>
  <c r="K34" i="21"/>
  <c r="J34" i="21"/>
  <c r="I34" i="21"/>
  <c r="K33" i="21"/>
  <c r="J33" i="21"/>
  <c r="I33" i="21"/>
  <c r="K32" i="21"/>
  <c r="J32" i="21"/>
  <c r="I32" i="21"/>
  <c r="K31" i="21"/>
  <c r="J31" i="21"/>
  <c r="I31" i="21"/>
  <c r="K30" i="21"/>
  <c r="J30" i="21"/>
  <c r="I30" i="21"/>
  <c r="K29" i="21"/>
  <c r="J29" i="21"/>
  <c r="I29" i="21"/>
  <c r="K28" i="21"/>
  <c r="J28" i="21"/>
  <c r="I28" i="21"/>
  <c r="K27" i="21"/>
  <c r="J27" i="21"/>
  <c r="I27" i="21"/>
  <c r="K26" i="21"/>
  <c r="J26" i="21"/>
  <c r="I26" i="21"/>
  <c r="K25" i="21"/>
  <c r="J25" i="21"/>
  <c r="I25" i="21"/>
  <c r="K24" i="21"/>
  <c r="J24" i="21"/>
  <c r="I24" i="21"/>
  <c r="K23" i="21"/>
  <c r="J23" i="21"/>
  <c r="I23" i="21"/>
  <c r="K22" i="21"/>
  <c r="J22" i="21"/>
  <c r="I22" i="21"/>
  <c r="K21" i="21"/>
  <c r="J21" i="21"/>
  <c r="I21" i="21"/>
  <c r="K20" i="21"/>
  <c r="J20" i="21"/>
  <c r="I20" i="21"/>
  <c r="K19" i="21"/>
  <c r="J19" i="21"/>
  <c r="I19" i="21"/>
  <c r="K18" i="21"/>
  <c r="J18" i="21"/>
  <c r="I18" i="21"/>
  <c r="K40" i="20"/>
  <c r="J40" i="20"/>
  <c r="I40" i="20"/>
  <c r="K39" i="20"/>
  <c r="J39" i="20"/>
  <c r="I39" i="20"/>
  <c r="K38" i="20"/>
  <c r="J38" i="20"/>
  <c r="I38" i="20"/>
  <c r="K37" i="20"/>
  <c r="J37" i="20"/>
  <c r="I37" i="20"/>
  <c r="K36" i="20"/>
  <c r="J36" i="20"/>
  <c r="I36" i="20"/>
  <c r="K35" i="20"/>
  <c r="J35" i="20"/>
  <c r="I35" i="20"/>
  <c r="K34" i="20"/>
  <c r="J34" i="20"/>
  <c r="I34" i="20"/>
  <c r="K33" i="20"/>
  <c r="J33" i="20"/>
  <c r="I33" i="20"/>
  <c r="K32" i="20"/>
  <c r="J32" i="20"/>
  <c r="I32" i="20"/>
  <c r="K31" i="20"/>
  <c r="J31" i="20"/>
  <c r="I31" i="20"/>
  <c r="K30" i="20"/>
  <c r="J30" i="20"/>
  <c r="I30" i="20"/>
  <c r="K29" i="20"/>
  <c r="J29" i="20"/>
  <c r="I29" i="20"/>
  <c r="K28" i="20"/>
  <c r="J28" i="20"/>
  <c r="I28" i="20"/>
  <c r="K27" i="20"/>
  <c r="J27" i="20"/>
  <c r="I27" i="20"/>
  <c r="K26" i="20"/>
  <c r="J26" i="20"/>
  <c r="I26" i="20"/>
  <c r="K25" i="20"/>
  <c r="J25" i="20"/>
  <c r="I25" i="20"/>
  <c r="K24" i="20"/>
  <c r="J24" i="20"/>
  <c r="I24" i="20"/>
  <c r="K23" i="20"/>
  <c r="J23" i="20"/>
  <c r="I23" i="20"/>
  <c r="K22" i="20"/>
  <c r="J22" i="20"/>
  <c r="I22" i="20"/>
  <c r="K21" i="20"/>
  <c r="J21" i="20"/>
  <c r="I21" i="20"/>
  <c r="K20" i="20"/>
  <c r="J20" i="20"/>
  <c r="I20" i="20"/>
  <c r="K19" i="20"/>
  <c r="J19" i="20"/>
  <c r="I19" i="20"/>
  <c r="K18" i="20"/>
  <c r="J18" i="20"/>
  <c r="I18" i="20"/>
  <c r="K40" i="19"/>
  <c r="J40" i="19"/>
  <c r="I40" i="19"/>
  <c r="K39" i="19"/>
  <c r="J39" i="19"/>
  <c r="I39" i="19"/>
  <c r="K38" i="19"/>
  <c r="J38" i="19"/>
  <c r="I38" i="19"/>
  <c r="K37" i="19"/>
  <c r="J37" i="19"/>
  <c r="I37" i="19"/>
  <c r="K36" i="19"/>
  <c r="J36" i="19"/>
  <c r="I36" i="19"/>
  <c r="K35" i="19"/>
  <c r="J35" i="19"/>
  <c r="I35" i="19"/>
  <c r="K34" i="19"/>
  <c r="J34" i="19"/>
  <c r="I34" i="19"/>
  <c r="K33" i="19"/>
  <c r="J33" i="19"/>
  <c r="I33" i="19"/>
  <c r="K32" i="19"/>
  <c r="J32" i="19"/>
  <c r="I32" i="19"/>
  <c r="K31" i="19"/>
  <c r="J31" i="19"/>
  <c r="I31" i="19"/>
  <c r="K30" i="19"/>
  <c r="J30" i="19"/>
  <c r="I30" i="19"/>
  <c r="K29" i="19"/>
  <c r="J29" i="19"/>
  <c r="I29" i="19"/>
  <c r="K28" i="19"/>
  <c r="J28" i="19"/>
  <c r="I28" i="19"/>
  <c r="K27" i="19"/>
  <c r="J27" i="19"/>
  <c r="I27" i="19"/>
  <c r="K26" i="19"/>
  <c r="J26" i="19"/>
  <c r="I26" i="19"/>
  <c r="K25" i="19"/>
  <c r="J25" i="19"/>
  <c r="I25" i="19"/>
  <c r="K24" i="19"/>
  <c r="J24" i="19"/>
  <c r="I24" i="19"/>
  <c r="K23" i="19"/>
  <c r="J23" i="19"/>
  <c r="I23" i="19"/>
  <c r="K22" i="19"/>
  <c r="J22" i="19"/>
  <c r="I22" i="19"/>
  <c r="K21" i="19"/>
  <c r="J21" i="19"/>
  <c r="I21" i="19"/>
  <c r="K20" i="19"/>
  <c r="J20" i="19"/>
  <c r="I20" i="19"/>
  <c r="K19" i="19"/>
  <c r="J19" i="19"/>
  <c r="I19" i="19"/>
  <c r="K18" i="19"/>
  <c r="J18" i="19"/>
  <c r="I18" i="19"/>
  <c r="K40" i="18"/>
  <c r="J40" i="18"/>
  <c r="I40" i="18"/>
  <c r="K39" i="18"/>
  <c r="J39" i="18"/>
  <c r="I39" i="18"/>
  <c r="K38" i="18"/>
  <c r="J38" i="18"/>
  <c r="I38" i="18"/>
  <c r="K37" i="18"/>
  <c r="J37" i="18"/>
  <c r="I37" i="18"/>
  <c r="K36" i="18"/>
  <c r="J36" i="18"/>
  <c r="I36" i="18"/>
  <c r="K35" i="18"/>
  <c r="J35" i="18"/>
  <c r="I35" i="18"/>
  <c r="K34" i="18"/>
  <c r="J34" i="18"/>
  <c r="I34" i="18"/>
  <c r="K33" i="18"/>
  <c r="J33" i="18"/>
  <c r="I33" i="18"/>
  <c r="K32" i="18"/>
  <c r="J32" i="18"/>
  <c r="I32" i="18"/>
  <c r="K31" i="18"/>
  <c r="J31" i="18"/>
  <c r="I31" i="18"/>
  <c r="K30" i="18"/>
  <c r="J30" i="18"/>
  <c r="I30" i="18"/>
  <c r="K29" i="18"/>
  <c r="J29" i="18"/>
  <c r="I29" i="18"/>
  <c r="K28" i="18"/>
  <c r="J28" i="18"/>
  <c r="I28" i="18"/>
  <c r="K27" i="18"/>
  <c r="J27" i="18"/>
  <c r="I27" i="18"/>
  <c r="K26" i="18"/>
  <c r="J26" i="18"/>
  <c r="I26" i="18"/>
  <c r="K25" i="18"/>
  <c r="J25" i="18"/>
  <c r="I25" i="18"/>
  <c r="K24" i="18"/>
  <c r="J24" i="18"/>
  <c r="I24" i="18"/>
  <c r="K23" i="18"/>
  <c r="J23" i="18"/>
  <c r="I23" i="18"/>
  <c r="K22" i="18"/>
  <c r="J22" i="18"/>
  <c r="I22" i="18"/>
  <c r="K21" i="18"/>
  <c r="J21" i="18"/>
  <c r="I21" i="18"/>
  <c r="K20" i="18"/>
  <c r="J20" i="18"/>
  <c r="I20" i="18"/>
  <c r="K19" i="18"/>
  <c r="J19" i="18"/>
  <c r="I19" i="18"/>
  <c r="K18" i="18"/>
  <c r="J18" i="18"/>
  <c r="I18" i="18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18" i="16"/>
</calcChain>
</file>

<file path=xl/sharedStrings.xml><?xml version="1.0" encoding="utf-8"?>
<sst xmlns="http://schemas.openxmlformats.org/spreadsheetml/2006/main" count="638" uniqueCount="62">
  <si>
    <t>Pollutant</t>
  </si>
  <si>
    <t>Unit of Measure</t>
  </si>
  <si>
    <t>Lowest sample value</t>
  </si>
  <si>
    <t>Highest sample value</t>
  </si>
  <si>
    <t>Mean of samples</t>
  </si>
  <si>
    <t>mg/L</t>
  </si>
  <si>
    <t>pH</t>
  </si>
  <si>
    <t>100 Percentile Concentration Limit</t>
  </si>
  <si>
    <t>Sample Date</t>
  </si>
  <si>
    <t>Monitoring Point 2:</t>
  </si>
  <si>
    <t>Monitoring Point 1:</t>
  </si>
  <si>
    <t>Summary of Results:</t>
  </si>
  <si>
    <t>Location of Monitoring Points:</t>
  </si>
  <si>
    <t>Water Monitoring Requirements:</t>
  </si>
  <si>
    <t>EPA Licence No: 4612</t>
  </si>
  <si>
    <r>
      <t>Alkalinity (as 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</si>
  <si>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Aluminium (Al)</t>
  </si>
  <si>
    <t>Arsenic (As)</t>
  </si>
  <si>
    <t>Barium (Ba)</t>
  </si>
  <si>
    <t>Cadmium (Cd)</t>
  </si>
  <si>
    <t>Chromium (Cr)</t>
  </si>
  <si>
    <t>Conductivity</t>
  </si>
  <si>
    <t>uS/cm</t>
  </si>
  <si>
    <t>Copper (Cu)</t>
  </si>
  <si>
    <t>Iron (Fe)</t>
  </si>
  <si>
    <t>Lead (Pb)</t>
  </si>
  <si>
    <t>Manganese (Mn)</t>
  </si>
  <si>
    <t>Mercury (Hg)</t>
  </si>
  <si>
    <t>Nitrate + Nitrite (oxidised Nitrogen)</t>
  </si>
  <si>
    <t>Nitrogen-Ammonia</t>
  </si>
  <si>
    <t>Organochlorine Pesticides</t>
  </si>
  <si>
    <t>ug/L</t>
  </si>
  <si>
    <t>Phenols</t>
  </si>
  <si>
    <t>Polycyclic Aromatic Hydrocarbons</t>
  </si>
  <si>
    <t>Selenium (Se)</t>
  </si>
  <si>
    <t>Total Dissolved Solids</t>
  </si>
  <si>
    <t>Total Organic Carbon</t>
  </si>
  <si>
    <t>Total Petroleum Hydrocarbons</t>
  </si>
  <si>
    <t>Zinc (Zn)</t>
  </si>
  <si>
    <t>Sampling frequency</t>
  </si>
  <si>
    <t>Every month</t>
  </si>
  <si>
    <t>Every 3 months</t>
  </si>
  <si>
    <t>Every 6 months</t>
  </si>
  <si>
    <t>Benedict Industries Pty Limited</t>
  </si>
  <si>
    <t>Moorebank - 146 Newbridge Road, Moorebank NSW 2170</t>
  </si>
  <si>
    <t>Grab samples are required to be taken every 3/6 months.</t>
  </si>
  <si>
    <t>Boreholes labelled on map titled "Location Plan" submitted to the EPA on 14 March 2003.</t>
  </si>
  <si>
    <t>No limits apply - sampling for monitoring purposes only</t>
  </si>
  <si>
    <t>Monitoring Point 3:</t>
  </si>
  <si>
    <t>Monitoring Point 4:</t>
  </si>
  <si>
    <t>Monitoring Point 5:</t>
  </si>
  <si>
    <t>Monitoring Point 8:</t>
  </si>
  <si>
    <t>Monitoring Point 9:</t>
  </si>
  <si>
    <t>Monitoring Point 10:</t>
  </si>
  <si>
    <t>Monitoring Point 7:</t>
  </si>
  <si>
    <t>No. of Samples Required by Licence</t>
  </si>
  <si>
    <t>No. of Samples Collected &amp; Analysed</t>
  </si>
  <si>
    <t>2018 Annual</t>
  </si>
  <si>
    <t>&lt;1</t>
  </si>
  <si>
    <t>&lt;0.0001</t>
  </si>
  <si>
    <t>&lt;0.1</t>
  </si>
  <si>
    <t>15/06/0218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</si>
</sst>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0" xfId="1" applyFont="1" applyFill="1" applyBorder="1"/>
    <xf numFmtId="0" fontId="3" fillId="0" borderId="0" xfId="1" applyFont="1" applyBorder="1" applyAlignment="1"/>
    <xf numFmtId="0" fontId="1" fillId="0" borderId="0" xfId="1" applyBorder="1"/>
    <xf numFmtId="0" fontId="1" fillId="0" borderId="0" xfId="1"/>
    <xf numFmtId="0" fontId="4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2" fillId="0" borderId="0" xfId="1" applyFont="1" applyBorder="1"/>
    <xf numFmtId="0" fontId="1" fillId="0" borderId="0" xfId="1" applyFill="1" applyBorder="1" applyAlignment="1">
      <alignment vertical="center" wrapText="1"/>
    </xf>
    <xf numFmtId="0" fontId="6" fillId="0" borderId="0" xfId="1" applyFont="1" applyBorder="1" applyAlignment="1">
      <alignment horizontal="center" vertical="top"/>
    </xf>
    <xf numFmtId="0" fontId="8" fillId="0" borderId="0" xfId="0" applyFont="1" applyBorder="1" applyAlignment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4" fillId="0" borderId="0" xfId="1" applyFont="1" applyBorder="1"/>
    <xf numFmtId="0" fontId="6" fillId="0" borderId="0" xfId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/>
    <xf numFmtId="0" fontId="6" fillId="0" borderId="0" xfId="1" applyFont="1" applyBorder="1" applyAlignment="1">
      <alignment vertical="top"/>
    </xf>
    <xf numFmtId="17" fontId="1" fillId="0" borderId="0" xfId="1" applyNumberFormat="1"/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top"/>
    </xf>
    <xf numFmtId="0" fontId="1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1" fillId="5" borderId="10" xfId="0" applyNumberFormat="1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2" fontId="6" fillId="0" borderId="1" xfId="1" quotePrefix="1" applyNumberFormat="1" applyFont="1" applyFill="1" applyBorder="1" applyAlignment="1">
      <alignment horizontal="center" vertical="center"/>
    </xf>
    <xf numFmtId="2" fontId="6" fillId="0" borderId="12" xfId="1" quotePrefix="1" applyNumberFormat="1" applyFont="1" applyFill="1" applyBorder="1" applyAlignment="1">
      <alignment horizontal="center" vertical="center"/>
    </xf>
    <xf numFmtId="14" fontId="5" fillId="0" borderId="3" xfId="1" applyNumberFormat="1" applyFont="1" applyBorder="1"/>
    <xf numFmtId="14" fontId="5" fillId="0" borderId="5" xfId="1" applyNumberFormat="1" applyFont="1" applyBorder="1"/>
    <xf numFmtId="2" fontId="6" fillId="0" borderId="2" xfId="1" quotePrefix="1" applyNumberFormat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1" fontId="1" fillId="0" borderId="8" xfId="1" applyNumberFormat="1" applyBorder="1" applyAlignment="1">
      <alignment horizontal="center" vertical="center"/>
    </xf>
    <xf numFmtId="0" fontId="1" fillId="7" borderId="18" xfId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7" borderId="12" xfId="1" applyFill="1" applyBorder="1" applyAlignment="1">
      <alignment horizontal="center" vertical="center"/>
    </xf>
    <xf numFmtId="0" fontId="1" fillId="8" borderId="24" xfId="1" applyFill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" fontId="1" fillId="0" borderId="6" xfId="1" applyNumberFormat="1" applyBorder="1" applyAlignment="1">
      <alignment horizontal="center" vertical="center"/>
    </xf>
    <xf numFmtId="0" fontId="1" fillId="6" borderId="10" xfId="1" applyFill="1" applyBorder="1" applyAlignment="1">
      <alignment horizontal="center" vertical="center"/>
    </xf>
    <xf numFmtId="0" fontId="1" fillId="6" borderId="1" xfId="1" applyFill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7" borderId="10" xfId="1" applyFill="1" applyBorder="1" applyAlignment="1">
      <alignment horizontal="center" vertical="center"/>
    </xf>
    <xf numFmtId="0" fontId="1" fillId="7" borderId="1" xfId="1" applyFill="1" applyBorder="1" applyAlignment="1">
      <alignment horizontal="center" vertical="center"/>
    </xf>
    <xf numFmtId="0" fontId="1" fillId="8" borderId="25" xfId="1" applyFill="1" applyBorder="1" applyAlignment="1">
      <alignment horizontal="center" vertical="center"/>
    </xf>
    <xf numFmtId="0" fontId="1" fillId="7" borderId="25" xfId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" fontId="1" fillId="0" borderId="28" xfId="1" applyNumberFormat="1" applyBorder="1" applyAlignment="1">
      <alignment horizontal="center" vertical="center"/>
    </xf>
    <xf numFmtId="0" fontId="1" fillId="4" borderId="9" xfId="1" applyFill="1" applyBorder="1" applyAlignment="1">
      <alignment horizontal="center" vertical="center"/>
    </xf>
    <xf numFmtId="0" fontId="1" fillId="4" borderId="4" xfId="1" applyFill="1" applyBorder="1" applyAlignment="1">
      <alignment horizontal="center" vertical="center"/>
    </xf>
    <xf numFmtId="0" fontId="1" fillId="4" borderId="26" xfId="1" applyFill="1" applyBorder="1" applyAlignment="1">
      <alignment horizontal="center" vertical="center"/>
    </xf>
    <xf numFmtId="0" fontId="1" fillId="4" borderId="22" xfId="1" applyFill="1" applyBorder="1" applyAlignment="1">
      <alignment horizontal="center" vertical="center"/>
    </xf>
    <xf numFmtId="0" fontId="1" fillId="7" borderId="7" xfId="1" applyFill="1" applyBorder="1" applyAlignment="1">
      <alignment horizontal="center" vertical="center"/>
    </xf>
    <xf numFmtId="0" fontId="1" fillId="7" borderId="2" xfId="1" applyFill="1" applyBorder="1" applyAlignment="1">
      <alignment horizontal="center" vertical="center"/>
    </xf>
    <xf numFmtId="164" fontId="1" fillId="4" borderId="4" xfId="1" applyNumberFormat="1" applyFill="1" applyBorder="1" applyAlignment="1">
      <alignment horizontal="center" vertical="center"/>
    </xf>
    <xf numFmtId="14" fontId="5" fillId="0" borderId="3" xfId="1" applyNumberFormat="1" applyFont="1" applyBorder="1" applyAlignment="1">
      <alignment horizontal="center" vertical="center"/>
    </xf>
    <xf numFmtId="14" fontId="5" fillId="0" borderId="5" xfId="1" applyNumberFormat="1" applyFont="1" applyBorder="1" applyAlignment="1">
      <alignment horizontal="center" vertical="center"/>
    </xf>
    <xf numFmtId="14" fontId="5" fillId="0" borderId="23" xfId="1" applyNumberFormat="1" applyFont="1" applyBorder="1" applyAlignment="1">
      <alignment horizontal="center" vertical="center"/>
    </xf>
    <xf numFmtId="14" fontId="5" fillId="0" borderId="14" xfId="1" applyNumberFormat="1" applyFont="1" applyBorder="1" applyAlignment="1">
      <alignment horizontal="center" vertical="center"/>
    </xf>
    <xf numFmtId="14" fontId="5" fillId="0" borderId="19" xfId="1" applyNumberFormat="1" applyFont="1" applyBorder="1" applyAlignment="1">
      <alignment horizontal="center" vertical="center"/>
    </xf>
    <xf numFmtId="164" fontId="1" fillId="4" borderId="9" xfId="1" applyNumberFormat="1" applyFill="1" applyBorder="1" applyAlignment="1">
      <alignment horizontal="center" vertical="center"/>
    </xf>
    <xf numFmtId="1" fontId="1" fillId="7" borderId="2" xfId="1" applyNumberFormat="1" applyFill="1" applyBorder="1" applyAlignment="1">
      <alignment horizontal="center" vertical="center"/>
    </xf>
    <xf numFmtId="164" fontId="1" fillId="6" borderId="1" xfId="1" applyNumberFormat="1" applyFill="1" applyBorder="1" applyAlignment="1">
      <alignment horizontal="center" vertical="center"/>
    </xf>
    <xf numFmtId="2" fontId="1" fillId="7" borderId="1" xfId="1" applyNumberFormat="1" applyFill="1" applyBorder="1" applyAlignment="1">
      <alignment horizontal="center" vertical="center"/>
    </xf>
    <xf numFmtId="1" fontId="1" fillId="7" borderId="1" xfId="1" applyNumberFormat="1" applyFill="1" applyBorder="1" applyAlignment="1">
      <alignment horizontal="center" vertical="center"/>
    </xf>
    <xf numFmtId="14" fontId="5" fillId="0" borderId="5" xfId="1" applyNumberFormat="1" applyFont="1" applyBorder="1" applyAlignment="1">
      <alignment horizontal="center"/>
    </xf>
    <xf numFmtId="14" fontId="5" fillId="0" borderId="23" xfId="1" applyNumberFormat="1" applyFont="1" applyBorder="1" applyAlignment="1">
      <alignment horizontal="center"/>
    </xf>
    <xf numFmtId="14" fontId="5" fillId="0" borderId="14" xfId="1" applyNumberFormat="1" applyFont="1" applyBorder="1" applyAlignment="1">
      <alignment horizontal="center"/>
    </xf>
    <xf numFmtId="14" fontId="5" fillId="0" borderId="19" xfId="1" applyNumberFormat="1" applyFont="1" applyBorder="1" applyAlignment="1">
      <alignment horizontal="center"/>
    </xf>
    <xf numFmtId="0" fontId="1" fillId="0" borderId="0" xfId="1" applyFont="1" applyBorder="1" applyAlignment="1">
      <alignment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1" fontId="1" fillId="0" borderId="0" xfId="1" applyNumberFormat="1" applyFont="1" applyFill="1" applyBorder="1" applyAlignment="1">
      <alignment horizontal="center" vertical="center"/>
    </xf>
    <xf numFmtId="0" fontId="1" fillId="6" borderId="10" xfId="1" applyFont="1" applyFill="1" applyBorder="1" applyAlignment="1">
      <alignment horizontal="center" vertical="center"/>
    </xf>
    <xf numFmtId="14" fontId="5" fillId="0" borderId="30" xfId="1" applyNumberFormat="1" applyFont="1" applyBorder="1" applyAlignment="1">
      <alignment horizontal="center" vertical="center"/>
    </xf>
    <xf numFmtId="0" fontId="1" fillId="0" borderId="31" xfId="1" applyBorder="1"/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1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/>
    </xf>
    <xf numFmtId="0" fontId="9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11" xfId="1" applyBorder="1" applyAlignment="1">
      <alignment vertical="center"/>
    </xf>
    <xf numFmtId="2" fontId="5" fillId="0" borderId="2" xfId="1" applyNumberFormat="1" applyFont="1" applyBorder="1" applyAlignment="1">
      <alignment horizontal="center" vertical="center" wrapText="1"/>
    </xf>
    <xf numFmtId="2" fontId="5" fillId="0" borderId="11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2" fontId="5" fillId="0" borderId="27" xfId="1" applyNumberFormat="1" applyFont="1" applyBorder="1" applyAlignment="1">
      <alignment horizontal="center" vertical="center" wrapText="1"/>
    </xf>
    <xf numFmtId="2" fontId="7" fillId="0" borderId="2" xfId="1" applyNumberFormat="1" applyFont="1" applyBorder="1" applyAlignment="1">
      <alignment horizontal="center" vertical="center" wrapText="1"/>
    </xf>
    <xf numFmtId="2" fontId="7" fillId="0" borderId="11" xfId="1" applyNumberFormat="1" applyFont="1" applyBorder="1" applyAlignment="1">
      <alignment horizontal="center" vertical="center" wrapText="1"/>
    </xf>
    <xf numFmtId="2" fontId="11" fillId="0" borderId="29" xfId="1" applyNumberFormat="1" applyFont="1" applyBorder="1" applyAlignment="1">
      <alignment horizontal="center" vertical="center" wrapText="1"/>
    </xf>
    <xf numFmtId="2" fontId="11" fillId="0" borderId="5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7"/>
  <sheetViews>
    <sheetView zoomScale="90" zoomScaleNormal="90" workbookViewId="0">
      <selection activeCell="Z10" sqref="Z10"/>
    </sheetView>
  </sheetViews>
  <sheetFormatPr defaultColWidth="11.42578125" defaultRowHeight="12.75" outlineLevelCol="1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4.5703125" style="3" customWidth="1"/>
    <col min="5" max="5" width="8.42578125" style="3" customWidth="1"/>
    <col min="6" max="8" width="14.28515625" style="4" customWidth="1"/>
    <col min="9" max="9" width="12.85546875" style="4" customWidth="1"/>
    <col min="10" max="11" width="13.5703125" style="4" customWidth="1"/>
    <col min="12" max="23" width="11.42578125" style="4" customWidth="1" outlineLevel="1"/>
    <col min="24" max="16384" width="11.42578125" style="4"/>
  </cols>
  <sheetData>
    <row r="1" spans="1:23" ht="18" customHeight="1" x14ac:dyDescent="0.25">
      <c r="A1" s="2" t="s">
        <v>43</v>
      </c>
      <c r="B1" s="1"/>
      <c r="D1" s="2"/>
      <c r="E1" s="2"/>
      <c r="K1" s="18" t="s">
        <v>57</v>
      </c>
    </row>
    <row r="2" spans="1:23" ht="18" customHeight="1" x14ac:dyDescent="0.25">
      <c r="A2" s="16" t="s">
        <v>44</v>
      </c>
      <c r="B2" s="1"/>
      <c r="D2" s="2"/>
      <c r="E2" s="2"/>
    </row>
    <row r="3" spans="1:23" ht="18" customHeight="1" x14ac:dyDescent="0.25">
      <c r="A3" s="5" t="s">
        <v>14</v>
      </c>
      <c r="B3" s="1"/>
      <c r="D3" s="6"/>
      <c r="E3" s="6"/>
    </row>
    <row r="4" spans="1:23" ht="12.75" customHeight="1" x14ac:dyDescent="0.2">
      <c r="A4" s="7"/>
      <c r="B4" s="1"/>
    </row>
    <row r="5" spans="1:23" ht="15" x14ac:dyDescent="0.25">
      <c r="A5" s="13" t="s">
        <v>13</v>
      </c>
    </row>
    <row r="6" spans="1:23" ht="15" customHeight="1" x14ac:dyDescent="0.25">
      <c r="A6" s="13"/>
    </row>
    <row r="7" spans="1:23" ht="12.75" customHeight="1" x14ac:dyDescent="0.2">
      <c r="A7" s="21" t="s">
        <v>45</v>
      </c>
      <c r="B7" s="17"/>
      <c r="C7" s="12"/>
      <c r="D7" s="12"/>
      <c r="E7" s="12"/>
      <c r="F7" s="12"/>
      <c r="G7" s="84"/>
      <c r="H7" s="84"/>
      <c r="I7" s="12"/>
    </row>
    <row r="8" spans="1:23" x14ac:dyDescent="0.2">
      <c r="A8" s="21"/>
      <c r="B8" s="17"/>
      <c r="C8" s="12"/>
      <c r="D8" s="12"/>
      <c r="E8" s="12"/>
      <c r="F8" s="12"/>
      <c r="G8" s="84"/>
      <c r="H8" s="84"/>
      <c r="I8" s="12"/>
    </row>
    <row r="9" spans="1:23" ht="15" customHeight="1" x14ac:dyDescent="0.2">
      <c r="A9" s="20"/>
      <c r="B9" s="20"/>
      <c r="C9" s="19"/>
      <c r="D9" s="19"/>
      <c r="E9" s="19"/>
      <c r="F9" s="19"/>
      <c r="G9" s="85"/>
      <c r="H9" s="85"/>
      <c r="I9" s="19"/>
    </row>
    <row r="10" spans="1:23" ht="15" x14ac:dyDescent="0.25">
      <c r="A10" s="13" t="s">
        <v>12</v>
      </c>
    </row>
    <row r="11" spans="1:23" ht="15" customHeight="1" x14ac:dyDescent="0.25">
      <c r="A11" s="13"/>
    </row>
    <row r="12" spans="1:23" x14ac:dyDescent="0.2">
      <c r="A12" s="96" t="s">
        <v>10</v>
      </c>
      <c r="B12" s="97"/>
      <c r="C12" s="96" t="s">
        <v>46</v>
      </c>
      <c r="D12" s="96"/>
      <c r="E12" s="96"/>
      <c r="F12" s="96"/>
      <c r="G12" s="96"/>
      <c r="H12" s="96"/>
      <c r="I12" s="96"/>
      <c r="J12" s="96"/>
      <c r="K12" s="96"/>
    </row>
    <row r="13" spans="1:23" x14ac:dyDescent="0.2">
      <c r="A13" s="10"/>
      <c r="B13" s="10"/>
      <c r="C13" s="11"/>
      <c r="D13" s="11"/>
      <c r="E13" s="11"/>
      <c r="F13" s="11"/>
      <c r="G13" s="11"/>
      <c r="H13" s="11"/>
      <c r="I13" s="11"/>
    </row>
    <row r="14" spans="1:23" ht="15" x14ac:dyDescent="0.25">
      <c r="A14" s="13" t="s">
        <v>11</v>
      </c>
    </row>
    <row r="15" spans="1:23" ht="15.75" thickBot="1" x14ac:dyDescent="0.3">
      <c r="A15" s="13"/>
    </row>
    <row r="16" spans="1:23" ht="20.100000000000001" customHeight="1" thickBot="1" x14ac:dyDescent="0.3">
      <c r="A16" s="13"/>
      <c r="C16" s="101" t="s">
        <v>0</v>
      </c>
      <c r="D16" s="103" t="s">
        <v>1</v>
      </c>
      <c r="E16" s="109" t="s">
        <v>7</v>
      </c>
      <c r="F16" s="109"/>
      <c r="G16" s="111" t="s">
        <v>55</v>
      </c>
      <c r="H16" s="111" t="s">
        <v>56</v>
      </c>
      <c r="I16" s="105" t="s">
        <v>2</v>
      </c>
      <c r="J16" s="105" t="s">
        <v>3</v>
      </c>
      <c r="K16" s="107" t="s">
        <v>4</v>
      </c>
      <c r="L16" s="93" t="s">
        <v>8</v>
      </c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</row>
    <row r="17" spans="1:23" ht="20.100000000000001" customHeight="1" thickBot="1" x14ac:dyDescent="0.3">
      <c r="A17" s="13"/>
      <c r="C17" s="102"/>
      <c r="D17" s="104"/>
      <c r="E17" s="110"/>
      <c r="F17" s="110"/>
      <c r="G17" s="112"/>
      <c r="H17" s="112"/>
      <c r="I17" s="106"/>
      <c r="J17" s="106"/>
      <c r="K17" s="108"/>
      <c r="L17" s="41">
        <v>43115</v>
      </c>
      <c r="M17" s="42">
        <v>43146</v>
      </c>
      <c r="N17" s="42">
        <v>43171</v>
      </c>
      <c r="O17" s="42">
        <v>43203</v>
      </c>
      <c r="P17" s="42">
        <v>43238</v>
      </c>
      <c r="Q17" s="80" t="s">
        <v>61</v>
      </c>
      <c r="R17" s="80">
        <v>43297</v>
      </c>
      <c r="S17" s="80">
        <v>43325</v>
      </c>
      <c r="T17" s="80">
        <v>43353</v>
      </c>
      <c r="U17" s="81">
        <v>43381</v>
      </c>
      <c r="V17" s="82">
        <v>43413</v>
      </c>
      <c r="W17" s="83">
        <v>43444</v>
      </c>
    </row>
    <row r="18" spans="1:23" ht="15" customHeight="1" x14ac:dyDescent="0.25">
      <c r="A18" s="13"/>
      <c r="C18" s="30" t="s">
        <v>15</v>
      </c>
      <c r="D18" s="31" t="s">
        <v>5</v>
      </c>
      <c r="E18" s="98" t="s">
        <v>47</v>
      </c>
      <c r="F18" s="98"/>
      <c r="G18" s="86">
        <f>COUNT(L18:W18)</f>
        <v>4</v>
      </c>
      <c r="H18" s="86">
        <f>G18</f>
        <v>4</v>
      </c>
      <c r="I18" s="44">
        <f>MIN(L18:W18)</f>
        <v>200</v>
      </c>
      <c r="J18" s="44">
        <f>MAX(L18:W18)</f>
        <v>315</v>
      </c>
      <c r="K18" s="45">
        <f>AVERAGE(L18:W18)</f>
        <v>236.25</v>
      </c>
      <c r="L18" s="46">
        <v>220</v>
      </c>
      <c r="M18" s="40"/>
      <c r="N18" s="47"/>
      <c r="O18" s="48">
        <v>200</v>
      </c>
      <c r="P18" s="47"/>
      <c r="Q18" s="47"/>
      <c r="R18" s="48">
        <v>315</v>
      </c>
      <c r="S18" s="47"/>
      <c r="T18" s="47"/>
      <c r="U18" s="49">
        <v>210</v>
      </c>
      <c r="V18" s="44"/>
      <c r="W18" s="50"/>
    </row>
    <row r="19" spans="1:23" ht="15" customHeight="1" x14ac:dyDescent="0.25">
      <c r="A19" s="13"/>
      <c r="C19" s="32" t="s">
        <v>16</v>
      </c>
      <c r="D19" s="28" t="s">
        <v>5</v>
      </c>
      <c r="E19" s="99"/>
      <c r="F19" s="99"/>
      <c r="G19" s="87">
        <f t="shared" ref="G19:G40" si="0">COUNT(L19:W19)</f>
        <v>2</v>
      </c>
      <c r="H19" s="87">
        <f>G19</f>
        <v>2</v>
      </c>
      <c r="I19" s="51">
        <f t="shared" ref="I19:I40" si="1">MIN(L19:W19)</f>
        <v>0.05</v>
      </c>
      <c r="J19" s="51">
        <f t="shared" ref="J19:J40" si="2">MAX(L19:W19)</f>
        <v>0.05</v>
      </c>
      <c r="K19" s="52">
        <f t="shared" ref="K19:K40" si="3">AVERAGE(L19:W19)</f>
        <v>0.05</v>
      </c>
      <c r="L19" s="53">
        <v>0.05</v>
      </c>
      <c r="M19" s="39"/>
      <c r="N19" s="51"/>
      <c r="O19" s="51"/>
      <c r="P19" s="51"/>
      <c r="Q19" s="51"/>
      <c r="R19" s="54">
        <v>0.05</v>
      </c>
      <c r="S19" s="51"/>
      <c r="T19" s="51"/>
      <c r="U19" s="55"/>
      <c r="V19" s="51"/>
      <c r="W19" s="56"/>
    </row>
    <row r="20" spans="1:23" ht="15" customHeight="1" x14ac:dyDescent="0.25">
      <c r="A20" s="13"/>
      <c r="C20" s="33" t="s">
        <v>17</v>
      </c>
      <c r="D20" s="28" t="s">
        <v>5</v>
      </c>
      <c r="E20" s="99"/>
      <c r="F20" s="99"/>
      <c r="G20" s="87">
        <f t="shared" si="0"/>
        <v>2</v>
      </c>
      <c r="H20" s="87">
        <f t="shared" ref="H20:H40" si="4">G20</f>
        <v>2</v>
      </c>
      <c r="I20" s="51">
        <f t="shared" si="1"/>
        <v>5.0000000000000001E-3</v>
      </c>
      <c r="J20" s="51">
        <f t="shared" si="2"/>
        <v>5.0000000000000001E-3</v>
      </c>
      <c r="K20" s="52">
        <f t="shared" si="3"/>
        <v>5.0000000000000001E-3</v>
      </c>
      <c r="L20" s="53">
        <v>5.0000000000000001E-3</v>
      </c>
      <c r="M20" s="39"/>
      <c r="N20" s="51"/>
      <c r="O20" s="51"/>
      <c r="P20" s="51"/>
      <c r="Q20" s="51"/>
      <c r="R20" s="54">
        <v>5.0000000000000001E-3</v>
      </c>
      <c r="S20" s="51"/>
      <c r="T20" s="51"/>
      <c r="U20" s="55"/>
      <c r="V20" s="51"/>
      <c r="W20" s="56"/>
    </row>
    <row r="21" spans="1:23" ht="15" customHeight="1" x14ac:dyDescent="0.25">
      <c r="A21" s="13"/>
      <c r="C21" s="33" t="s">
        <v>18</v>
      </c>
      <c r="D21" s="28" t="s">
        <v>5</v>
      </c>
      <c r="E21" s="99"/>
      <c r="F21" s="99"/>
      <c r="G21" s="87">
        <f t="shared" si="0"/>
        <v>2</v>
      </c>
      <c r="H21" s="87">
        <f t="shared" si="4"/>
        <v>2</v>
      </c>
      <c r="I21" s="51">
        <f t="shared" si="1"/>
        <v>0.2</v>
      </c>
      <c r="J21" s="51">
        <f t="shared" si="2"/>
        <v>0.2</v>
      </c>
      <c r="K21" s="52">
        <f t="shared" si="3"/>
        <v>0.2</v>
      </c>
      <c r="L21" s="53">
        <v>0.2</v>
      </c>
      <c r="M21" s="39"/>
      <c r="N21" s="51"/>
      <c r="O21" s="51"/>
      <c r="P21" s="51"/>
      <c r="Q21" s="51"/>
      <c r="R21" s="54">
        <v>0.2</v>
      </c>
      <c r="S21" s="51"/>
      <c r="T21" s="51"/>
      <c r="U21" s="55"/>
      <c r="V21" s="51"/>
      <c r="W21" s="56"/>
    </row>
    <row r="22" spans="1:23" ht="15" customHeight="1" x14ac:dyDescent="0.25">
      <c r="A22" s="13"/>
      <c r="C22" s="33" t="s">
        <v>19</v>
      </c>
      <c r="D22" s="28" t="s">
        <v>5</v>
      </c>
      <c r="E22" s="99"/>
      <c r="F22" s="99"/>
      <c r="G22" s="87">
        <f t="shared" si="0"/>
        <v>2</v>
      </c>
      <c r="H22" s="87">
        <f t="shared" si="4"/>
        <v>2</v>
      </c>
      <c r="I22" s="51">
        <f t="shared" si="1"/>
        <v>5.0000000000000001E-4</v>
      </c>
      <c r="J22" s="51">
        <f t="shared" si="2"/>
        <v>5.0000000000000001E-4</v>
      </c>
      <c r="K22" s="52">
        <f t="shared" si="3"/>
        <v>5.0000000000000001E-4</v>
      </c>
      <c r="L22" s="53">
        <v>5.0000000000000001E-4</v>
      </c>
      <c r="M22" s="39"/>
      <c r="N22" s="51"/>
      <c r="O22" s="51"/>
      <c r="P22" s="51"/>
      <c r="Q22" s="51"/>
      <c r="R22" s="54">
        <v>5.0000000000000001E-4</v>
      </c>
      <c r="S22" s="51"/>
      <c r="T22" s="51"/>
      <c r="U22" s="55"/>
      <c r="V22" s="51"/>
      <c r="W22" s="56"/>
    </row>
    <row r="23" spans="1:23" ht="15" customHeight="1" x14ac:dyDescent="0.25">
      <c r="A23" s="13"/>
      <c r="C23" s="33" t="s">
        <v>20</v>
      </c>
      <c r="D23" s="28" t="s">
        <v>5</v>
      </c>
      <c r="E23" s="99"/>
      <c r="F23" s="99"/>
      <c r="G23" s="87">
        <f t="shared" si="0"/>
        <v>2</v>
      </c>
      <c r="H23" s="87">
        <f t="shared" si="4"/>
        <v>2</v>
      </c>
      <c r="I23" s="51">
        <f t="shared" si="1"/>
        <v>5.0000000000000001E-3</v>
      </c>
      <c r="J23" s="51">
        <f t="shared" si="2"/>
        <v>5.0000000000000001E-3</v>
      </c>
      <c r="K23" s="52">
        <f t="shared" si="3"/>
        <v>5.0000000000000001E-3</v>
      </c>
      <c r="L23" s="53">
        <v>5.0000000000000001E-3</v>
      </c>
      <c r="M23" s="39"/>
      <c r="N23" s="51"/>
      <c r="O23" s="51"/>
      <c r="P23" s="51"/>
      <c r="Q23" s="51"/>
      <c r="R23" s="54">
        <v>5.0000000000000001E-3</v>
      </c>
      <c r="S23" s="51"/>
      <c r="T23" s="51"/>
      <c r="U23" s="55"/>
      <c r="V23" s="51"/>
      <c r="W23" s="56"/>
    </row>
    <row r="24" spans="1:23" ht="15" customHeight="1" x14ac:dyDescent="0.25">
      <c r="A24" s="13"/>
      <c r="C24" s="34" t="s">
        <v>21</v>
      </c>
      <c r="D24" s="29" t="s">
        <v>22</v>
      </c>
      <c r="E24" s="99"/>
      <c r="F24" s="99"/>
      <c r="G24" s="87">
        <f t="shared" si="0"/>
        <v>4</v>
      </c>
      <c r="H24" s="87">
        <f t="shared" si="4"/>
        <v>4</v>
      </c>
      <c r="I24" s="51">
        <f t="shared" si="1"/>
        <v>24300</v>
      </c>
      <c r="J24" s="51">
        <f t="shared" si="2"/>
        <v>26900</v>
      </c>
      <c r="K24" s="52">
        <f t="shared" si="3"/>
        <v>26025</v>
      </c>
      <c r="L24" s="57">
        <v>26300</v>
      </c>
      <c r="M24" s="39"/>
      <c r="N24" s="51"/>
      <c r="O24" s="58">
        <v>26900</v>
      </c>
      <c r="P24" s="51"/>
      <c r="Q24" s="51"/>
      <c r="R24" s="58">
        <v>26600</v>
      </c>
      <c r="S24" s="51"/>
      <c r="T24" s="51"/>
      <c r="U24" s="59">
        <v>24300</v>
      </c>
      <c r="V24" s="51"/>
      <c r="W24" s="56"/>
    </row>
    <row r="25" spans="1:23" ht="15" customHeight="1" x14ac:dyDescent="0.25">
      <c r="A25" s="13"/>
      <c r="C25" s="33" t="s">
        <v>23</v>
      </c>
      <c r="D25" s="28" t="s">
        <v>5</v>
      </c>
      <c r="E25" s="99"/>
      <c r="F25" s="99"/>
      <c r="G25" s="87">
        <f t="shared" si="0"/>
        <v>2</v>
      </c>
      <c r="H25" s="87">
        <f t="shared" si="4"/>
        <v>2</v>
      </c>
      <c r="I25" s="51">
        <f t="shared" si="1"/>
        <v>5.0000000000000001E-3</v>
      </c>
      <c r="J25" s="51">
        <f t="shared" si="2"/>
        <v>5.0000000000000001E-3</v>
      </c>
      <c r="K25" s="52">
        <f t="shared" si="3"/>
        <v>5.0000000000000001E-3</v>
      </c>
      <c r="L25" s="53">
        <v>5.0000000000000001E-3</v>
      </c>
      <c r="M25" s="51"/>
      <c r="N25" s="51"/>
      <c r="O25" s="51"/>
      <c r="P25" s="51"/>
      <c r="Q25" s="51"/>
      <c r="R25" s="54">
        <v>5.0000000000000001E-3</v>
      </c>
      <c r="S25" s="51"/>
      <c r="T25" s="51"/>
      <c r="U25" s="55"/>
      <c r="V25" s="51"/>
      <c r="W25" s="56"/>
    </row>
    <row r="26" spans="1:23" ht="15" customHeight="1" x14ac:dyDescent="0.25">
      <c r="A26" s="13"/>
      <c r="C26" s="33" t="s">
        <v>24</v>
      </c>
      <c r="D26" s="28" t="s">
        <v>5</v>
      </c>
      <c r="E26" s="99"/>
      <c r="F26" s="99"/>
      <c r="G26" s="87">
        <f t="shared" si="0"/>
        <v>2</v>
      </c>
      <c r="H26" s="87">
        <f t="shared" si="4"/>
        <v>2</v>
      </c>
      <c r="I26" s="51">
        <f t="shared" si="1"/>
        <v>0.05</v>
      </c>
      <c r="J26" s="51">
        <f t="shared" si="2"/>
        <v>0.08</v>
      </c>
      <c r="K26" s="52">
        <f t="shared" si="3"/>
        <v>6.5000000000000002E-2</v>
      </c>
      <c r="L26" s="53">
        <v>0.05</v>
      </c>
      <c r="M26" s="51"/>
      <c r="N26" s="51"/>
      <c r="O26" s="51"/>
      <c r="P26" s="51"/>
      <c r="Q26" s="51"/>
      <c r="R26" s="54">
        <v>0.08</v>
      </c>
      <c r="S26" s="51"/>
      <c r="T26" s="51"/>
      <c r="U26" s="55"/>
      <c r="V26" s="51"/>
      <c r="W26" s="56"/>
    </row>
    <row r="27" spans="1:23" ht="15" customHeight="1" x14ac:dyDescent="0.25">
      <c r="A27" s="13"/>
      <c r="C27" s="33" t="s">
        <v>25</v>
      </c>
      <c r="D27" s="28" t="s">
        <v>5</v>
      </c>
      <c r="E27" s="99"/>
      <c r="F27" s="99"/>
      <c r="G27" s="87">
        <f t="shared" si="0"/>
        <v>2</v>
      </c>
      <c r="H27" s="87">
        <f t="shared" si="4"/>
        <v>2</v>
      </c>
      <c r="I27" s="51">
        <f t="shared" si="1"/>
        <v>5.0000000000000001E-3</v>
      </c>
      <c r="J27" s="51">
        <f t="shared" si="2"/>
        <v>5.0000000000000001E-3</v>
      </c>
      <c r="K27" s="52">
        <f t="shared" si="3"/>
        <v>5.0000000000000001E-3</v>
      </c>
      <c r="L27" s="53">
        <v>5.0000000000000001E-3</v>
      </c>
      <c r="M27" s="51"/>
      <c r="N27" s="51"/>
      <c r="O27" s="51"/>
      <c r="P27" s="51"/>
      <c r="Q27" s="51"/>
      <c r="R27" s="54">
        <v>5.0000000000000001E-3</v>
      </c>
      <c r="S27" s="51"/>
      <c r="T27" s="51"/>
      <c r="U27" s="55"/>
      <c r="V27" s="51"/>
      <c r="W27" s="56"/>
    </row>
    <row r="28" spans="1:23" ht="15" customHeight="1" x14ac:dyDescent="0.25">
      <c r="A28" s="13"/>
      <c r="C28" s="34" t="s">
        <v>26</v>
      </c>
      <c r="D28" s="29" t="s">
        <v>5</v>
      </c>
      <c r="E28" s="99"/>
      <c r="F28" s="99"/>
      <c r="G28" s="87">
        <f t="shared" si="0"/>
        <v>4</v>
      </c>
      <c r="H28" s="87">
        <f t="shared" si="4"/>
        <v>4</v>
      </c>
      <c r="I28" s="51">
        <f t="shared" si="1"/>
        <v>0.02</v>
      </c>
      <c r="J28" s="51">
        <f t="shared" si="2"/>
        <v>0.19</v>
      </c>
      <c r="K28" s="52">
        <f t="shared" si="3"/>
        <v>0.10500000000000001</v>
      </c>
      <c r="L28" s="57">
        <v>0.19</v>
      </c>
      <c r="M28" s="51"/>
      <c r="N28" s="51"/>
      <c r="O28" s="58">
        <v>0.11</v>
      </c>
      <c r="P28" s="51"/>
      <c r="Q28" s="51"/>
      <c r="R28" s="58">
        <v>0.02</v>
      </c>
      <c r="S28" s="51"/>
      <c r="T28" s="51"/>
      <c r="U28" s="60">
        <v>0.1</v>
      </c>
      <c r="V28" s="51"/>
      <c r="W28" s="56"/>
    </row>
    <row r="29" spans="1:23" ht="15" customHeight="1" x14ac:dyDescent="0.25">
      <c r="A29" s="13"/>
      <c r="C29" s="34" t="s">
        <v>27</v>
      </c>
      <c r="D29" s="29" t="s">
        <v>5</v>
      </c>
      <c r="E29" s="99"/>
      <c r="F29" s="99"/>
      <c r="G29" s="87">
        <f t="shared" si="0"/>
        <v>4</v>
      </c>
      <c r="H29" s="87">
        <f t="shared" si="4"/>
        <v>4</v>
      </c>
      <c r="I29" s="51">
        <f t="shared" si="1"/>
        <v>5.0000000000000002E-5</v>
      </c>
      <c r="J29" s="51">
        <f t="shared" si="2"/>
        <v>5.0000000000000002E-5</v>
      </c>
      <c r="K29" s="52">
        <f t="shared" si="3"/>
        <v>5.0000000000000002E-5</v>
      </c>
      <c r="L29" s="58">
        <v>5.0000000000000002E-5</v>
      </c>
      <c r="M29" s="51"/>
      <c r="N29" s="51"/>
      <c r="O29" s="58">
        <v>5.0000000000000002E-5</v>
      </c>
      <c r="P29" s="51"/>
      <c r="Q29" s="51"/>
      <c r="R29" s="58">
        <v>5.0000000000000002E-5</v>
      </c>
      <c r="S29" s="51"/>
      <c r="T29" s="51"/>
      <c r="U29" s="58">
        <v>5.0000000000000002E-5</v>
      </c>
      <c r="V29" s="51"/>
      <c r="W29" s="56"/>
    </row>
    <row r="30" spans="1:23" ht="25.5" x14ac:dyDescent="0.25">
      <c r="A30" s="13"/>
      <c r="C30" s="35" t="s">
        <v>28</v>
      </c>
      <c r="D30" s="23" t="s">
        <v>5</v>
      </c>
      <c r="E30" s="99"/>
      <c r="F30" s="99"/>
      <c r="G30" s="87">
        <f t="shared" si="0"/>
        <v>4</v>
      </c>
      <c r="H30" s="87">
        <f t="shared" si="4"/>
        <v>4</v>
      </c>
      <c r="I30" s="51">
        <f t="shared" si="1"/>
        <v>0.05</v>
      </c>
      <c r="J30" s="51">
        <f t="shared" si="2"/>
        <v>0.16</v>
      </c>
      <c r="K30" s="52">
        <f t="shared" si="3"/>
        <v>9.7500000000000003E-2</v>
      </c>
      <c r="L30" s="57">
        <v>0.05</v>
      </c>
      <c r="M30" s="51"/>
      <c r="N30" s="51"/>
      <c r="O30" s="58">
        <v>0.05</v>
      </c>
      <c r="P30" s="51"/>
      <c r="Q30" s="51"/>
      <c r="R30" s="58">
        <v>0.16</v>
      </c>
      <c r="S30" s="51"/>
      <c r="T30" s="51"/>
      <c r="U30" s="60">
        <v>0.13</v>
      </c>
      <c r="V30" s="51"/>
      <c r="W30" s="56"/>
    </row>
    <row r="31" spans="1:23" ht="15" customHeight="1" x14ac:dyDescent="0.25">
      <c r="A31" s="13"/>
      <c r="C31" s="36" t="s">
        <v>29</v>
      </c>
      <c r="D31" s="23" t="s">
        <v>5</v>
      </c>
      <c r="E31" s="99"/>
      <c r="F31" s="99"/>
      <c r="G31" s="87">
        <f t="shared" si="0"/>
        <v>4</v>
      </c>
      <c r="H31" s="87">
        <f t="shared" si="4"/>
        <v>4</v>
      </c>
      <c r="I31" s="51">
        <f t="shared" si="1"/>
        <v>0.05</v>
      </c>
      <c r="J31" s="51">
        <f t="shared" si="2"/>
        <v>0.1</v>
      </c>
      <c r="K31" s="52">
        <f t="shared" si="3"/>
        <v>6.25E-2</v>
      </c>
      <c r="L31" s="57">
        <v>0.05</v>
      </c>
      <c r="M31" s="51"/>
      <c r="N31" s="51"/>
      <c r="O31" s="58">
        <v>0.05</v>
      </c>
      <c r="P31" s="51"/>
      <c r="Q31" s="51"/>
      <c r="R31" s="58">
        <v>0.1</v>
      </c>
      <c r="S31" s="51"/>
      <c r="T31" s="51"/>
      <c r="U31" s="60">
        <v>0.05</v>
      </c>
      <c r="V31" s="51"/>
      <c r="W31" s="56"/>
    </row>
    <row r="32" spans="1:23" ht="25.5" customHeight="1" x14ac:dyDescent="0.25">
      <c r="A32" s="13"/>
      <c r="C32" s="33" t="s">
        <v>30</v>
      </c>
      <c r="D32" s="28" t="s">
        <v>31</v>
      </c>
      <c r="E32" s="99"/>
      <c r="F32" s="99"/>
      <c r="G32" s="87">
        <f t="shared" si="0"/>
        <v>2</v>
      </c>
      <c r="H32" s="87">
        <f t="shared" si="4"/>
        <v>2</v>
      </c>
      <c r="I32" s="51">
        <f t="shared" si="1"/>
        <v>0.1</v>
      </c>
      <c r="J32" s="51">
        <f t="shared" si="2"/>
        <v>0.1</v>
      </c>
      <c r="K32" s="52">
        <f t="shared" si="3"/>
        <v>0.1</v>
      </c>
      <c r="L32" s="53">
        <v>0.1</v>
      </c>
      <c r="M32" s="51"/>
      <c r="N32" s="51"/>
      <c r="O32" s="51"/>
      <c r="P32" s="51"/>
      <c r="Q32" s="51"/>
      <c r="R32" s="54">
        <v>0.1</v>
      </c>
      <c r="S32" s="51"/>
      <c r="T32" s="51"/>
      <c r="U32" s="55"/>
      <c r="V32" s="51"/>
      <c r="W32" s="56"/>
    </row>
    <row r="33" spans="1:23" ht="15" customHeight="1" x14ac:dyDescent="0.25">
      <c r="A33" s="13"/>
      <c r="C33" s="33" t="s">
        <v>32</v>
      </c>
      <c r="D33" s="28" t="s">
        <v>5</v>
      </c>
      <c r="E33" s="99"/>
      <c r="F33" s="99"/>
      <c r="G33" s="87">
        <f t="shared" si="0"/>
        <v>2</v>
      </c>
      <c r="H33" s="87">
        <f t="shared" si="4"/>
        <v>2</v>
      </c>
      <c r="I33" s="51">
        <f t="shared" si="1"/>
        <v>0.05</v>
      </c>
      <c r="J33" s="51">
        <f t="shared" si="2"/>
        <v>0.05</v>
      </c>
      <c r="K33" s="52">
        <f t="shared" si="3"/>
        <v>0.05</v>
      </c>
      <c r="L33" s="53">
        <v>0.05</v>
      </c>
      <c r="M33" s="51"/>
      <c r="N33" s="51"/>
      <c r="O33" s="51"/>
      <c r="P33" s="51"/>
      <c r="Q33" s="51"/>
      <c r="R33" s="54">
        <v>0.05</v>
      </c>
      <c r="S33" s="51"/>
      <c r="T33" s="51"/>
      <c r="U33" s="55"/>
      <c r="V33" s="51"/>
      <c r="W33" s="56"/>
    </row>
    <row r="34" spans="1:23" ht="25.5" x14ac:dyDescent="0.25">
      <c r="A34" s="13"/>
      <c r="C34" s="33" t="s">
        <v>33</v>
      </c>
      <c r="D34" s="28" t="s">
        <v>31</v>
      </c>
      <c r="E34" s="99"/>
      <c r="F34" s="99"/>
      <c r="G34" s="87">
        <f t="shared" si="0"/>
        <v>2</v>
      </c>
      <c r="H34" s="87">
        <f t="shared" si="4"/>
        <v>2</v>
      </c>
      <c r="I34" s="51">
        <f t="shared" si="1"/>
        <v>1</v>
      </c>
      <c r="J34" s="51">
        <f t="shared" si="2"/>
        <v>2.5</v>
      </c>
      <c r="K34" s="52">
        <f t="shared" si="3"/>
        <v>1.75</v>
      </c>
      <c r="L34" s="53">
        <v>2.5</v>
      </c>
      <c r="M34" s="51"/>
      <c r="N34" s="51"/>
      <c r="O34" s="51"/>
      <c r="P34" s="51"/>
      <c r="Q34" s="51"/>
      <c r="R34" s="54">
        <v>1</v>
      </c>
      <c r="S34" s="51"/>
      <c r="T34" s="51"/>
      <c r="U34" s="55"/>
      <c r="V34" s="51"/>
      <c r="W34" s="56"/>
    </row>
    <row r="35" spans="1:23" ht="15" customHeight="1" x14ac:dyDescent="0.25">
      <c r="A35" s="13"/>
      <c r="C35" s="33" t="s">
        <v>34</v>
      </c>
      <c r="D35" s="28" t="s">
        <v>5</v>
      </c>
      <c r="E35" s="99"/>
      <c r="F35" s="99"/>
      <c r="G35" s="87">
        <f t="shared" si="0"/>
        <v>2</v>
      </c>
      <c r="H35" s="87">
        <f t="shared" si="4"/>
        <v>2</v>
      </c>
      <c r="I35" s="51">
        <f t="shared" si="1"/>
        <v>5.0000000000000001E-3</v>
      </c>
      <c r="J35" s="51">
        <f t="shared" si="2"/>
        <v>5.0000000000000001E-3</v>
      </c>
      <c r="K35" s="52">
        <f t="shared" si="3"/>
        <v>5.0000000000000001E-3</v>
      </c>
      <c r="L35" s="53">
        <v>5.0000000000000001E-3</v>
      </c>
      <c r="M35" s="51"/>
      <c r="N35" s="51"/>
      <c r="O35" s="51"/>
      <c r="P35" s="51"/>
      <c r="Q35" s="51"/>
      <c r="R35" s="54">
        <v>5.0000000000000001E-3</v>
      </c>
      <c r="S35" s="51"/>
      <c r="T35" s="51"/>
      <c r="U35" s="55"/>
      <c r="V35" s="51"/>
      <c r="W35" s="56"/>
    </row>
    <row r="36" spans="1:23" ht="15" customHeight="1" x14ac:dyDescent="0.25">
      <c r="A36" s="13"/>
      <c r="C36" s="34" t="s">
        <v>35</v>
      </c>
      <c r="D36" s="29" t="s">
        <v>5</v>
      </c>
      <c r="E36" s="99"/>
      <c r="F36" s="99"/>
      <c r="G36" s="87">
        <f t="shared" si="0"/>
        <v>4</v>
      </c>
      <c r="H36" s="87">
        <f t="shared" si="4"/>
        <v>4</v>
      </c>
      <c r="I36" s="51">
        <f t="shared" si="1"/>
        <v>15900</v>
      </c>
      <c r="J36" s="51">
        <f t="shared" si="2"/>
        <v>17500</v>
      </c>
      <c r="K36" s="52">
        <f t="shared" si="3"/>
        <v>17000</v>
      </c>
      <c r="L36" s="57">
        <v>17200</v>
      </c>
      <c r="M36" s="51"/>
      <c r="N36" s="51"/>
      <c r="O36" s="58">
        <v>17500</v>
      </c>
      <c r="P36" s="51"/>
      <c r="Q36" s="51"/>
      <c r="R36" s="58">
        <v>17400</v>
      </c>
      <c r="S36" s="51"/>
      <c r="T36" s="51"/>
      <c r="U36" s="60">
        <v>15900</v>
      </c>
      <c r="V36" s="51"/>
      <c r="W36" s="56"/>
    </row>
    <row r="37" spans="1:23" ht="15" customHeight="1" x14ac:dyDescent="0.25">
      <c r="A37" s="13"/>
      <c r="C37" s="34" t="s">
        <v>36</v>
      </c>
      <c r="D37" s="29" t="s">
        <v>5</v>
      </c>
      <c r="E37" s="99"/>
      <c r="F37" s="99"/>
      <c r="G37" s="87">
        <f t="shared" si="0"/>
        <v>4</v>
      </c>
      <c r="H37" s="87">
        <f t="shared" si="4"/>
        <v>4</v>
      </c>
      <c r="I37" s="51">
        <f t="shared" si="1"/>
        <v>8</v>
      </c>
      <c r="J37" s="51">
        <f t="shared" si="2"/>
        <v>15</v>
      </c>
      <c r="K37" s="52">
        <f t="shared" si="3"/>
        <v>11</v>
      </c>
      <c r="L37" s="57">
        <v>12</v>
      </c>
      <c r="M37" s="51"/>
      <c r="N37" s="51"/>
      <c r="O37" s="58">
        <v>15</v>
      </c>
      <c r="P37" s="51"/>
      <c r="Q37" s="51"/>
      <c r="R37" s="58">
        <v>9</v>
      </c>
      <c r="S37" s="51"/>
      <c r="T37" s="51"/>
      <c r="U37" s="60">
        <v>8</v>
      </c>
      <c r="V37" s="51"/>
      <c r="W37" s="56"/>
    </row>
    <row r="38" spans="1:23" ht="25.5" x14ac:dyDescent="0.25">
      <c r="A38" s="13"/>
      <c r="C38" s="33" t="s">
        <v>37</v>
      </c>
      <c r="D38" s="28" t="s">
        <v>31</v>
      </c>
      <c r="E38" s="99"/>
      <c r="F38" s="99"/>
      <c r="G38" s="87">
        <f t="shared" si="0"/>
        <v>2</v>
      </c>
      <c r="H38" s="87">
        <f t="shared" si="4"/>
        <v>2</v>
      </c>
      <c r="I38" s="51">
        <f t="shared" si="1"/>
        <v>50</v>
      </c>
      <c r="J38" s="51">
        <f t="shared" si="2"/>
        <v>50</v>
      </c>
      <c r="K38" s="52">
        <f t="shared" si="3"/>
        <v>50</v>
      </c>
      <c r="L38" s="53">
        <v>50</v>
      </c>
      <c r="M38" s="51"/>
      <c r="N38" s="51"/>
      <c r="O38" s="51"/>
      <c r="P38" s="51"/>
      <c r="Q38" s="51"/>
      <c r="R38" s="54">
        <v>50</v>
      </c>
      <c r="S38" s="51"/>
      <c r="T38" s="51"/>
      <c r="U38" s="55"/>
      <c r="V38" s="51"/>
      <c r="W38" s="56"/>
    </row>
    <row r="39" spans="1:23" ht="15" customHeight="1" x14ac:dyDescent="0.25">
      <c r="A39" s="13"/>
      <c r="C39" s="33" t="s">
        <v>38</v>
      </c>
      <c r="D39" s="28" t="s">
        <v>5</v>
      </c>
      <c r="E39" s="99"/>
      <c r="F39" s="99"/>
      <c r="G39" s="87">
        <f t="shared" si="0"/>
        <v>2</v>
      </c>
      <c r="H39" s="87">
        <f t="shared" si="4"/>
        <v>2</v>
      </c>
      <c r="I39" s="51">
        <f t="shared" si="1"/>
        <v>5.0000000000000001E-3</v>
      </c>
      <c r="J39" s="51">
        <f t="shared" si="2"/>
        <v>0.06</v>
      </c>
      <c r="K39" s="52">
        <f t="shared" si="3"/>
        <v>3.2500000000000001E-2</v>
      </c>
      <c r="L39" s="53">
        <v>0.06</v>
      </c>
      <c r="M39" s="51"/>
      <c r="N39" s="51"/>
      <c r="O39" s="51"/>
      <c r="P39" s="51"/>
      <c r="Q39" s="51"/>
      <c r="R39" s="54">
        <v>5.0000000000000001E-3</v>
      </c>
      <c r="S39" s="51"/>
      <c r="T39" s="51"/>
      <c r="U39" s="55"/>
      <c r="V39" s="51"/>
      <c r="W39" s="56"/>
    </row>
    <row r="40" spans="1:23" ht="15" customHeight="1" thickBot="1" x14ac:dyDescent="0.3">
      <c r="A40" s="13"/>
      <c r="C40" s="37" t="s">
        <v>6</v>
      </c>
      <c r="D40" s="38" t="s">
        <v>6</v>
      </c>
      <c r="E40" s="100"/>
      <c r="F40" s="100"/>
      <c r="G40" s="88">
        <f t="shared" si="0"/>
        <v>12</v>
      </c>
      <c r="H40" s="88">
        <f t="shared" si="4"/>
        <v>12</v>
      </c>
      <c r="I40" s="61">
        <f t="shared" si="1"/>
        <v>7.3</v>
      </c>
      <c r="J40" s="61">
        <f t="shared" si="2"/>
        <v>8.1</v>
      </c>
      <c r="K40" s="62">
        <f t="shared" si="3"/>
        <v>7.7249999999999979</v>
      </c>
      <c r="L40" s="63">
        <v>7.8</v>
      </c>
      <c r="M40" s="64">
        <v>7.4</v>
      </c>
      <c r="N40" s="64">
        <v>7.7</v>
      </c>
      <c r="O40" s="64">
        <v>7.3</v>
      </c>
      <c r="P40" s="64">
        <v>7.6</v>
      </c>
      <c r="Q40" s="64">
        <v>7.8</v>
      </c>
      <c r="R40" s="64">
        <v>7.9</v>
      </c>
      <c r="S40" s="64">
        <v>7.9</v>
      </c>
      <c r="T40" s="64">
        <v>7.8</v>
      </c>
      <c r="U40" s="65">
        <v>7.8</v>
      </c>
      <c r="V40" s="64">
        <v>7.6</v>
      </c>
      <c r="W40" s="66">
        <v>8.1</v>
      </c>
    </row>
    <row r="41" spans="1:23" ht="15" x14ac:dyDescent="0.25">
      <c r="A41" s="13"/>
    </row>
    <row r="42" spans="1:23" ht="15" x14ac:dyDescent="0.25">
      <c r="A42" s="13"/>
      <c r="C42" s="24" t="s">
        <v>39</v>
      </c>
    </row>
    <row r="43" spans="1:23" ht="15" x14ac:dyDescent="0.25">
      <c r="A43" s="13"/>
      <c r="C43" s="25" t="s">
        <v>40</v>
      </c>
    </row>
    <row r="44" spans="1:23" ht="15" x14ac:dyDescent="0.25">
      <c r="A44" s="13"/>
      <c r="C44" s="26" t="s">
        <v>41</v>
      </c>
    </row>
    <row r="45" spans="1:23" ht="15" x14ac:dyDescent="0.25">
      <c r="A45" s="13"/>
      <c r="C45" s="27" t="s">
        <v>42</v>
      </c>
    </row>
    <row r="46" spans="1:23" ht="15" x14ac:dyDescent="0.25">
      <c r="A46" s="13"/>
    </row>
    <row r="47" spans="1:23" x14ac:dyDescent="0.2">
      <c r="A47" s="4"/>
      <c r="B47" s="9"/>
      <c r="C47" s="9"/>
      <c r="D47" s="14"/>
      <c r="E47" s="15"/>
      <c r="F47" s="15"/>
      <c r="G47" s="89"/>
      <c r="H47" s="89"/>
      <c r="I47" s="9"/>
      <c r="J47" s="9"/>
      <c r="K47" s="9"/>
      <c r="L47" s="14"/>
    </row>
  </sheetData>
  <sheetProtection algorithmName="SHA-512" hashValue="fEMHncexzde+82cVbMYXN/h6xiE+RbgKXe0euKUOgPEDx017pPmtFPhpwzUgku9ijUH7CF5ypeNmUVR2CbVaTA==" saltValue="5CKzY7rLp7ztRws9Di6usg==" spinCount="100000" sheet="1" objects="1" scenarios="1"/>
  <mergeCells count="12">
    <mergeCell ref="L16:W16"/>
    <mergeCell ref="A12:B12"/>
    <mergeCell ref="C12:K12"/>
    <mergeCell ref="E18:F40"/>
    <mergeCell ref="C16:C17"/>
    <mergeCell ref="D16:D17"/>
    <mergeCell ref="I16:I17"/>
    <mergeCell ref="J16:J17"/>
    <mergeCell ref="K16:K17"/>
    <mergeCell ref="E16:F17"/>
    <mergeCell ref="G16:G17"/>
    <mergeCell ref="H16:H17"/>
  </mergeCells>
  <printOptions horizontalCentered="1"/>
  <pageMargins left="0.35433070866141736" right="0.35433070866141736" top="0.39370078740157483" bottom="0.39370078740157483" header="0" footer="0.51181102362204722"/>
  <pageSetup paperSize="9" scale="37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47"/>
  <sheetViews>
    <sheetView topLeftCell="B1" zoomScale="90" zoomScaleNormal="90" workbookViewId="0">
      <selection activeCell="Z10" sqref="Z10"/>
    </sheetView>
  </sheetViews>
  <sheetFormatPr defaultColWidth="11.42578125" defaultRowHeight="12.75" outlineLevelCol="1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4.5703125" style="3" customWidth="1"/>
    <col min="5" max="5" width="8.42578125" style="3" customWidth="1"/>
    <col min="6" max="8" width="14.28515625" style="4" customWidth="1"/>
    <col min="9" max="9" width="12.85546875" style="4" customWidth="1"/>
    <col min="10" max="11" width="13.5703125" style="4" customWidth="1"/>
    <col min="12" max="23" width="11.42578125" style="4" customWidth="1" outlineLevel="1"/>
    <col min="24" max="16384" width="11.42578125" style="4"/>
  </cols>
  <sheetData>
    <row r="1" spans="1:23" ht="18" customHeight="1" x14ac:dyDescent="0.25">
      <c r="A1" s="2" t="s">
        <v>43</v>
      </c>
      <c r="B1" s="1"/>
      <c r="D1" s="2"/>
      <c r="E1" s="2"/>
      <c r="K1" s="18" t="str">
        <f>'MP1'!K1</f>
        <v>2018 Annual</v>
      </c>
    </row>
    <row r="2" spans="1:23" ht="18" customHeight="1" x14ac:dyDescent="0.25">
      <c r="A2" s="16" t="s">
        <v>44</v>
      </c>
      <c r="B2" s="1"/>
      <c r="D2" s="2"/>
      <c r="E2" s="2"/>
    </row>
    <row r="3" spans="1:23" ht="18" customHeight="1" x14ac:dyDescent="0.25">
      <c r="A3" s="5" t="s">
        <v>14</v>
      </c>
      <c r="B3" s="1"/>
      <c r="D3" s="6"/>
      <c r="E3" s="6"/>
    </row>
    <row r="4" spans="1:23" ht="12.75" customHeight="1" x14ac:dyDescent="0.2">
      <c r="A4" s="7"/>
      <c r="B4" s="1"/>
    </row>
    <row r="5" spans="1:23" ht="15" x14ac:dyDescent="0.25">
      <c r="A5" s="13" t="s">
        <v>13</v>
      </c>
    </row>
    <row r="6" spans="1:23" ht="15" customHeight="1" x14ac:dyDescent="0.25">
      <c r="A6" s="13"/>
    </row>
    <row r="7" spans="1:23" ht="12.75" customHeight="1" x14ac:dyDescent="0.2">
      <c r="A7" s="21" t="s">
        <v>45</v>
      </c>
      <c r="B7" s="17"/>
      <c r="C7" s="12"/>
      <c r="D7" s="12"/>
      <c r="E7" s="12"/>
      <c r="F7" s="12"/>
      <c r="G7" s="84"/>
      <c r="H7" s="84"/>
      <c r="I7" s="12"/>
    </row>
    <row r="8" spans="1:23" x14ac:dyDescent="0.2">
      <c r="A8" s="21"/>
      <c r="B8" s="17"/>
      <c r="C8" s="12"/>
      <c r="D8" s="12"/>
      <c r="E8" s="12"/>
      <c r="F8" s="12"/>
      <c r="G8" s="84"/>
      <c r="H8" s="84"/>
      <c r="I8" s="12"/>
    </row>
    <row r="9" spans="1:23" ht="15" customHeight="1" x14ac:dyDescent="0.2">
      <c r="A9" s="22"/>
      <c r="B9" s="22"/>
      <c r="C9" s="19"/>
      <c r="D9" s="19"/>
      <c r="E9" s="19"/>
      <c r="F9" s="19"/>
      <c r="G9" s="85"/>
      <c r="H9" s="85"/>
      <c r="I9" s="19"/>
    </row>
    <row r="10" spans="1:23" ht="15" x14ac:dyDescent="0.25">
      <c r="A10" s="13" t="s">
        <v>12</v>
      </c>
    </row>
    <row r="11" spans="1:23" ht="15" customHeight="1" x14ac:dyDescent="0.25">
      <c r="A11" s="13"/>
    </row>
    <row r="12" spans="1:23" x14ac:dyDescent="0.2">
      <c r="A12" s="96" t="s">
        <v>9</v>
      </c>
      <c r="B12" s="97"/>
      <c r="C12" s="96" t="s">
        <v>46</v>
      </c>
      <c r="D12" s="96"/>
      <c r="E12" s="96"/>
      <c r="F12" s="96"/>
      <c r="G12" s="96"/>
      <c r="H12" s="96"/>
      <c r="I12" s="96"/>
      <c r="J12" s="96"/>
      <c r="K12" s="96"/>
    </row>
    <row r="13" spans="1:23" x14ac:dyDescent="0.2">
      <c r="A13" s="10"/>
      <c r="B13" s="10"/>
      <c r="C13" s="11"/>
      <c r="D13" s="11"/>
      <c r="E13" s="11"/>
      <c r="F13" s="11"/>
      <c r="G13" s="11"/>
      <c r="H13" s="11"/>
      <c r="I13" s="11"/>
    </row>
    <row r="14" spans="1:23" ht="15" x14ac:dyDescent="0.25">
      <c r="A14" s="13" t="s">
        <v>11</v>
      </c>
    </row>
    <row r="15" spans="1:23" ht="15.75" thickBot="1" x14ac:dyDescent="0.3">
      <c r="A15" s="13"/>
    </row>
    <row r="16" spans="1:23" ht="20.100000000000001" customHeight="1" thickBot="1" x14ac:dyDescent="0.3">
      <c r="A16" s="13"/>
      <c r="C16" s="101" t="s">
        <v>0</v>
      </c>
      <c r="D16" s="103" t="s">
        <v>1</v>
      </c>
      <c r="E16" s="109" t="s">
        <v>7</v>
      </c>
      <c r="F16" s="109"/>
      <c r="G16" s="111" t="s">
        <v>55</v>
      </c>
      <c r="H16" s="111" t="s">
        <v>56</v>
      </c>
      <c r="I16" s="105" t="s">
        <v>2</v>
      </c>
      <c r="J16" s="105" t="s">
        <v>3</v>
      </c>
      <c r="K16" s="107" t="s">
        <v>4</v>
      </c>
      <c r="L16" s="93" t="s">
        <v>8</v>
      </c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</row>
    <row r="17" spans="1:23" ht="20.100000000000001" customHeight="1" thickBot="1" x14ac:dyDescent="0.3">
      <c r="A17" s="13"/>
      <c r="C17" s="102"/>
      <c r="D17" s="104"/>
      <c r="E17" s="110"/>
      <c r="F17" s="110"/>
      <c r="G17" s="112"/>
      <c r="H17" s="112"/>
      <c r="I17" s="106"/>
      <c r="J17" s="106"/>
      <c r="K17" s="108"/>
      <c r="L17" s="70">
        <f>'MP1'!L17</f>
        <v>43115</v>
      </c>
      <c r="M17" s="71">
        <v>43146</v>
      </c>
      <c r="N17" s="71">
        <v>43171</v>
      </c>
      <c r="O17" s="71">
        <v>43203</v>
      </c>
      <c r="P17" s="71">
        <v>43238</v>
      </c>
      <c r="Q17" s="71">
        <v>43266</v>
      </c>
      <c r="R17" s="71">
        <v>43297</v>
      </c>
      <c r="S17" s="71">
        <v>43325</v>
      </c>
      <c r="T17" s="71">
        <v>43353</v>
      </c>
      <c r="U17" s="72">
        <v>43381</v>
      </c>
      <c r="V17" s="73">
        <v>43413</v>
      </c>
      <c r="W17" s="74">
        <v>43444</v>
      </c>
    </row>
    <row r="18" spans="1:23" ht="15" customHeight="1" x14ac:dyDescent="0.25">
      <c r="A18" s="13"/>
      <c r="C18" s="30" t="s">
        <v>15</v>
      </c>
      <c r="D18" s="31" t="s">
        <v>5</v>
      </c>
      <c r="E18" s="98" t="s">
        <v>47</v>
      </c>
      <c r="F18" s="98"/>
      <c r="G18" s="86">
        <f>COUNT(L18:W18)</f>
        <v>4</v>
      </c>
      <c r="H18" s="86">
        <f>G18</f>
        <v>4</v>
      </c>
      <c r="I18" s="44">
        <f>MIN(L18:W18)</f>
        <v>190</v>
      </c>
      <c r="J18" s="44">
        <f>MAX(L18:W18)</f>
        <v>210</v>
      </c>
      <c r="K18" s="45">
        <f>AVERAGE(L18:W18)</f>
        <v>198.75</v>
      </c>
      <c r="L18" s="46">
        <v>190</v>
      </c>
      <c r="M18" s="40"/>
      <c r="N18" s="47"/>
      <c r="O18" s="48">
        <v>190</v>
      </c>
      <c r="P18" s="47"/>
      <c r="Q18" s="47"/>
      <c r="R18" s="48">
        <v>210</v>
      </c>
      <c r="S18" s="47"/>
      <c r="T18" s="47"/>
      <c r="U18" s="49">
        <v>205</v>
      </c>
      <c r="V18" s="44"/>
      <c r="W18" s="50"/>
    </row>
    <row r="19" spans="1:23" ht="15" customHeight="1" x14ac:dyDescent="0.25">
      <c r="A19" s="13"/>
      <c r="C19" s="32" t="s">
        <v>16</v>
      </c>
      <c r="D19" s="28" t="s">
        <v>5</v>
      </c>
      <c r="E19" s="99"/>
      <c r="F19" s="99"/>
      <c r="G19" s="87">
        <f t="shared" ref="G19:G40" si="0">COUNT(L19:W19)</f>
        <v>2</v>
      </c>
      <c r="H19" s="87">
        <f>G19</f>
        <v>2</v>
      </c>
      <c r="I19" s="51">
        <f t="shared" ref="I19:I40" si="1">MIN(L19:W19)</f>
        <v>0.05</v>
      </c>
      <c r="J19" s="51">
        <f t="shared" ref="J19:J40" si="2">MAX(L19:W19)</f>
        <v>0.05</v>
      </c>
      <c r="K19" s="52">
        <f t="shared" ref="K19:K40" si="3">AVERAGE(L19:W19)</f>
        <v>0.05</v>
      </c>
      <c r="L19" s="53">
        <v>0.05</v>
      </c>
      <c r="M19" s="39"/>
      <c r="N19" s="51"/>
      <c r="O19" s="51"/>
      <c r="P19" s="51"/>
      <c r="Q19" s="51"/>
      <c r="R19" s="54">
        <v>0.05</v>
      </c>
      <c r="S19" s="51"/>
      <c r="T19" s="51"/>
      <c r="U19" s="55"/>
      <c r="V19" s="51"/>
      <c r="W19" s="56"/>
    </row>
    <row r="20" spans="1:23" ht="15" customHeight="1" x14ac:dyDescent="0.25">
      <c r="A20" s="13"/>
      <c r="C20" s="33" t="s">
        <v>17</v>
      </c>
      <c r="D20" s="28" t="s">
        <v>5</v>
      </c>
      <c r="E20" s="99"/>
      <c r="F20" s="99"/>
      <c r="G20" s="87">
        <f t="shared" si="0"/>
        <v>2</v>
      </c>
      <c r="H20" s="87">
        <f t="shared" ref="H20:H40" si="4">G20</f>
        <v>2</v>
      </c>
      <c r="I20" s="51">
        <f t="shared" si="1"/>
        <v>5.0000000000000001E-3</v>
      </c>
      <c r="J20" s="51">
        <f t="shared" si="2"/>
        <v>5.0000000000000001E-3</v>
      </c>
      <c r="K20" s="52">
        <f t="shared" si="3"/>
        <v>5.0000000000000001E-3</v>
      </c>
      <c r="L20" s="53">
        <v>5.0000000000000001E-3</v>
      </c>
      <c r="M20" s="39"/>
      <c r="N20" s="51"/>
      <c r="O20" s="51"/>
      <c r="P20" s="51"/>
      <c r="Q20" s="51"/>
      <c r="R20" s="54">
        <v>5.0000000000000001E-3</v>
      </c>
      <c r="S20" s="51"/>
      <c r="T20" s="51"/>
      <c r="U20" s="55"/>
      <c r="V20" s="51"/>
      <c r="W20" s="56"/>
    </row>
    <row r="21" spans="1:23" ht="15" customHeight="1" x14ac:dyDescent="0.25">
      <c r="A21" s="13"/>
      <c r="C21" s="33" t="s">
        <v>18</v>
      </c>
      <c r="D21" s="28" t="s">
        <v>5</v>
      </c>
      <c r="E21" s="99"/>
      <c r="F21" s="99"/>
      <c r="G21" s="87">
        <f t="shared" si="0"/>
        <v>2</v>
      </c>
      <c r="H21" s="87">
        <f t="shared" si="4"/>
        <v>2</v>
      </c>
      <c r="I21" s="51">
        <f t="shared" si="1"/>
        <v>0.2</v>
      </c>
      <c r="J21" s="51">
        <f t="shared" si="2"/>
        <v>0.2</v>
      </c>
      <c r="K21" s="52">
        <f t="shared" si="3"/>
        <v>0.2</v>
      </c>
      <c r="L21" s="53">
        <v>0.2</v>
      </c>
      <c r="M21" s="39"/>
      <c r="N21" s="51"/>
      <c r="O21" s="51"/>
      <c r="P21" s="51"/>
      <c r="Q21" s="51"/>
      <c r="R21" s="54">
        <v>0.2</v>
      </c>
      <c r="S21" s="51"/>
      <c r="T21" s="51"/>
      <c r="U21" s="55"/>
      <c r="V21" s="51"/>
      <c r="W21" s="56"/>
    </row>
    <row r="22" spans="1:23" ht="15" customHeight="1" x14ac:dyDescent="0.25">
      <c r="A22" s="13"/>
      <c r="C22" s="33" t="s">
        <v>19</v>
      </c>
      <c r="D22" s="28" t="s">
        <v>5</v>
      </c>
      <c r="E22" s="99"/>
      <c r="F22" s="99"/>
      <c r="G22" s="87">
        <f t="shared" si="0"/>
        <v>2</v>
      </c>
      <c r="H22" s="87">
        <f t="shared" si="4"/>
        <v>2</v>
      </c>
      <c r="I22" s="51">
        <f t="shared" si="1"/>
        <v>5.0000000000000001E-4</v>
      </c>
      <c r="J22" s="51">
        <f t="shared" si="2"/>
        <v>5.0000000000000001E-4</v>
      </c>
      <c r="K22" s="52">
        <f t="shared" si="3"/>
        <v>5.0000000000000001E-4</v>
      </c>
      <c r="L22" s="53">
        <v>5.0000000000000001E-4</v>
      </c>
      <c r="M22" s="39"/>
      <c r="N22" s="51"/>
      <c r="O22" s="51"/>
      <c r="P22" s="51"/>
      <c r="Q22" s="51"/>
      <c r="R22" s="54">
        <v>5.0000000000000001E-4</v>
      </c>
      <c r="S22" s="51"/>
      <c r="T22" s="51"/>
      <c r="U22" s="55"/>
      <c r="V22" s="51"/>
      <c r="W22" s="56"/>
    </row>
    <row r="23" spans="1:23" ht="15" customHeight="1" x14ac:dyDescent="0.25">
      <c r="A23" s="13"/>
      <c r="C23" s="33" t="s">
        <v>20</v>
      </c>
      <c r="D23" s="28" t="s">
        <v>5</v>
      </c>
      <c r="E23" s="99"/>
      <c r="F23" s="99"/>
      <c r="G23" s="87">
        <f t="shared" si="0"/>
        <v>2</v>
      </c>
      <c r="H23" s="87">
        <f t="shared" si="4"/>
        <v>2</v>
      </c>
      <c r="I23" s="51">
        <f t="shared" si="1"/>
        <v>5.0000000000000001E-3</v>
      </c>
      <c r="J23" s="51">
        <f t="shared" si="2"/>
        <v>5.0000000000000001E-3</v>
      </c>
      <c r="K23" s="52">
        <f t="shared" si="3"/>
        <v>5.0000000000000001E-3</v>
      </c>
      <c r="L23" s="53">
        <v>5.0000000000000001E-3</v>
      </c>
      <c r="M23" s="39"/>
      <c r="N23" s="51"/>
      <c r="O23" s="51"/>
      <c r="P23" s="51"/>
      <c r="Q23" s="51"/>
      <c r="R23" s="54">
        <v>5.0000000000000001E-3</v>
      </c>
      <c r="S23" s="51"/>
      <c r="T23" s="51"/>
      <c r="U23" s="55"/>
      <c r="V23" s="51"/>
      <c r="W23" s="56"/>
    </row>
    <row r="24" spans="1:23" ht="15" customHeight="1" x14ac:dyDescent="0.25">
      <c r="A24" s="13"/>
      <c r="C24" s="34" t="s">
        <v>21</v>
      </c>
      <c r="D24" s="29" t="s">
        <v>22</v>
      </c>
      <c r="E24" s="99"/>
      <c r="F24" s="99"/>
      <c r="G24" s="87">
        <f t="shared" si="0"/>
        <v>4</v>
      </c>
      <c r="H24" s="87">
        <f t="shared" si="4"/>
        <v>4</v>
      </c>
      <c r="I24" s="51">
        <f t="shared" si="1"/>
        <v>24800</v>
      </c>
      <c r="J24" s="51">
        <f t="shared" si="2"/>
        <v>29200</v>
      </c>
      <c r="K24" s="52">
        <f t="shared" si="3"/>
        <v>26925</v>
      </c>
      <c r="L24" s="57">
        <v>26600</v>
      </c>
      <c r="M24" s="39"/>
      <c r="N24" s="51"/>
      <c r="O24" s="58">
        <v>29200</v>
      </c>
      <c r="P24" s="51"/>
      <c r="Q24" s="51"/>
      <c r="R24" s="58">
        <v>27100</v>
      </c>
      <c r="S24" s="51"/>
      <c r="T24" s="51"/>
      <c r="U24" s="59">
        <v>24800</v>
      </c>
      <c r="V24" s="51"/>
      <c r="W24" s="56"/>
    </row>
    <row r="25" spans="1:23" ht="15" customHeight="1" x14ac:dyDescent="0.25">
      <c r="A25" s="13"/>
      <c r="C25" s="33" t="s">
        <v>23</v>
      </c>
      <c r="D25" s="28" t="s">
        <v>5</v>
      </c>
      <c r="E25" s="99"/>
      <c r="F25" s="99"/>
      <c r="G25" s="87">
        <f t="shared" si="0"/>
        <v>2</v>
      </c>
      <c r="H25" s="87">
        <f t="shared" si="4"/>
        <v>2</v>
      </c>
      <c r="I25" s="51">
        <f t="shared" si="1"/>
        <v>5.0000000000000001E-3</v>
      </c>
      <c r="J25" s="51">
        <f t="shared" si="2"/>
        <v>5.0000000000000001E-3</v>
      </c>
      <c r="K25" s="52">
        <f t="shared" si="3"/>
        <v>5.0000000000000001E-3</v>
      </c>
      <c r="L25" s="53">
        <v>5.0000000000000001E-3</v>
      </c>
      <c r="M25" s="51"/>
      <c r="N25" s="51"/>
      <c r="O25" s="51"/>
      <c r="P25" s="51"/>
      <c r="Q25" s="51"/>
      <c r="R25" s="54">
        <v>5.0000000000000001E-3</v>
      </c>
      <c r="S25" s="51"/>
      <c r="T25" s="51"/>
      <c r="U25" s="55"/>
      <c r="V25" s="51"/>
      <c r="W25" s="56"/>
    </row>
    <row r="26" spans="1:23" ht="15" customHeight="1" x14ac:dyDescent="0.25">
      <c r="A26" s="13"/>
      <c r="C26" s="33" t="s">
        <v>24</v>
      </c>
      <c r="D26" s="28" t="s">
        <v>5</v>
      </c>
      <c r="E26" s="99"/>
      <c r="F26" s="99"/>
      <c r="G26" s="87">
        <f t="shared" si="0"/>
        <v>2</v>
      </c>
      <c r="H26" s="87">
        <f t="shared" si="4"/>
        <v>2</v>
      </c>
      <c r="I26" s="51">
        <f t="shared" si="1"/>
        <v>0.03</v>
      </c>
      <c r="J26" s="51">
        <f t="shared" si="2"/>
        <v>0.22</v>
      </c>
      <c r="K26" s="52">
        <f t="shared" si="3"/>
        <v>0.125</v>
      </c>
      <c r="L26" s="53">
        <v>0.03</v>
      </c>
      <c r="M26" s="51"/>
      <c r="N26" s="51"/>
      <c r="O26" s="51"/>
      <c r="P26" s="51"/>
      <c r="Q26" s="51"/>
      <c r="R26" s="54">
        <v>0.22</v>
      </c>
      <c r="S26" s="51"/>
      <c r="T26" s="51"/>
      <c r="U26" s="55"/>
      <c r="V26" s="51"/>
      <c r="W26" s="56"/>
    </row>
    <row r="27" spans="1:23" ht="15" customHeight="1" x14ac:dyDescent="0.25">
      <c r="A27" s="13"/>
      <c r="C27" s="33" t="s">
        <v>25</v>
      </c>
      <c r="D27" s="28" t="s">
        <v>5</v>
      </c>
      <c r="E27" s="99"/>
      <c r="F27" s="99"/>
      <c r="G27" s="87">
        <f t="shared" si="0"/>
        <v>2</v>
      </c>
      <c r="H27" s="87">
        <f t="shared" si="4"/>
        <v>2</v>
      </c>
      <c r="I27" s="51">
        <f t="shared" si="1"/>
        <v>5.0000000000000001E-3</v>
      </c>
      <c r="J27" s="51">
        <f t="shared" si="2"/>
        <v>5.0000000000000001E-3</v>
      </c>
      <c r="K27" s="52">
        <f t="shared" si="3"/>
        <v>5.0000000000000001E-3</v>
      </c>
      <c r="L27" s="53">
        <v>5.0000000000000001E-3</v>
      </c>
      <c r="M27" s="51"/>
      <c r="N27" s="51"/>
      <c r="O27" s="51"/>
      <c r="P27" s="51"/>
      <c r="Q27" s="51"/>
      <c r="R27" s="54">
        <v>5.0000000000000001E-3</v>
      </c>
      <c r="S27" s="51"/>
      <c r="T27" s="51"/>
      <c r="U27" s="55"/>
      <c r="V27" s="51"/>
      <c r="W27" s="56"/>
    </row>
    <row r="28" spans="1:23" ht="15" customHeight="1" x14ac:dyDescent="0.25">
      <c r="A28" s="13"/>
      <c r="C28" s="34" t="s">
        <v>26</v>
      </c>
      <c r="D28" s="29" t="s">
        <v>5</v>
      </c>
      <c r="E28" s="99"/>
      <c r="F28" s="99"/>
      <c r="G28" s="87">
        <f t="shared" si="0"/>
        <v>4</v>
      </c>
      <c r="H28" s="87">
        <f t="shared" si="4"/>
        <v>4</v>
      </c>
      <c r="I28" s="51">
        <f t="shared" si="1"/>
        <v>0.03</v>
      </c>
      <c r="J28" s="51">
        <f t="shared" si="2"/>
        <v>0.17</v>
      </c>
      <c r="K28" s="52">
        <f t="shared" si="3"/>
        <v>0.10500000000000001</v>
      </c>
      <c r="L28" s="57">
        <v>0.17</v>
      </c>
      <c r="M28" s="51"/>
      <c r="N28" s="51"/>
      <c r="O28" s="58">
        <v>0.13</v>
      </c>
      <c r="P28" s="51"/>
      <c r="Q28" s="51"/>
      <c r="R28" s="58">
        <v>0.03</v>
      </c>
      <c r="S28" s="51"/>
      <c r="T28" s="51"/>
      <c r="U28" s="60">
        <v>0.09</v>
      </c>
      <c r="V28" s="51"/>
      <c r="W28" s="56"/>
    </row>
    <row r="29" spans="1:23" ht="15" customHeight="1" x14ac:dyDescent="0.25">
      <c r="A29" s="13"/>
      <c r="C29" s="34" t="s">
        <v>27</v>
      </c>
      <c r="D29" s="29" t="s">
        <v>5</v>
      </c>
      <c r="E29" s="99"/>
      <c r="F29" s="99"/>
      <c r="G29" s="87">
        <f t="shared" si="0"/>
        <v>3</v>
      </c>
      <c r="H29" s="87">
        <f t="shared" si="4"/>
        <v>3</v>
      </c>
      <c r="I29" s="51">
        <f t="shared" si="1"/>
        <v>5.0000000000000002E-5</v>
      </c>
      <c r="J29" s="51">
        <f t="shared" si="2"/>
        <v>5.0000000000000002E-5</v>
      </c>
      <c r="K29" s="52">
        <f t="shared" si="3"/>
        <v>5.0000000000000002E-5</v>
      </c>
      <c r="L29" s="58">
        <v>5.0000000000000002E-5</v>
      </c>
      <c r="M29" s="51"/>
      <c r="N29" s="51"/>
      <c r="O29" s="58" t="s">
        <v>59</v>
      </c>
      <c r="P29" s="51"/>
      <c r="Q29" s="51"/>
      <c r="R29" s="58">
        <v>5.0000000000000002E-5</v>
      </c>
      <c r="S29" s="51"/>
      <c r="T29" s="51"/>
      <c r="U29" s="58">
        <v>5.0000000000000002E-5</v>
      </c>
      <c r="V29" s="51"/>
      <c r="W29" s="56"/>
    </row>
    <row r="30" spans="1:23" ht="25.5" x14ac:dyDescent="0.25">
      <c r="A30" s="13"/>
      <c r="C30" s="35" t="s">
        <v>28</v>
      </c>
      <c r="D30" s="23" t="s">
        <v>5</v>
      </c>
      <c r="E30" s="99"/>
      <c r="F30" s="99"/>
      <c r="G30" s="87">
        <f t="shared" si="0"/>
        <v>3</v>
      </c>
      <c r="H30" s="87">
        <f t="shared" si="4"/>
        <v>3</v>
      </c>
      <c r="I30" s="51">
        <f t="shared" si="1"/>
        <v>0.05</v>
      </c>
      <c r="J30" s="51">
        <f t="shared" si="2"/>
        <v>0.18</v>
      </c>
      <c r="K30" s="52">
        <f t="shared" si="3"/>
        <v>0.13333333333333333</v>
      </c>
      <c r="L30" s="57">
        <v>0.05</v>
      </c>
      <c r="M30" s="51"/>
      <c r="N30" s="51"/>
      <c r="O30" s="58" t="s">
        <v>60</v>
      </c>
      <c r="P30" s="51"/>
      <c r="Q30" s="51"/>
      <c r="R30" s="58">
        <v>0.17</v>
      </c>
      <c r="S30" s="51"/>
      <c r="T30" s="51"/>
      <c r="U30" s="60">
        <v>0.18</v>
      </c>
      <c r="V30" s="51"/>
      <c r="W30" s="56"/>
    </row>
    <row r="31" spans="1:23" ht="15" customHeight="1" x14ac:dyDescent="0.25">
      <c r="A31" s="13"/>
      <c r="C31" s="36" t="s">
        <v>29</v>
      </c>
      <c r="D31" s="23" t="s">
        <v>5</v>
      </c>
      <c r="E31" s="99"/>
      <c r="F31" s="99"/>
      <c r="G31" s="87">
        <f t="shared" si="0"/>
        <v>3</v>
      </c>
      <c r="H31" s="87">
        <f t="shared" si="4"/>
        <v>3</v>
      </c>
      <c r="I31" s="51">
        <f t="shared" si="1"/>
        <v>0.05</v>
      </c>
      <c r="J31" s="51">
        <f t="shared" si="2"/>
        <v>0.2</v>
      </c>
      <c r="K31" s="52">
        <f t="shared" si="3"/>
        <v>0.10000000000000002</v>
      </c>
      <c r="L31" s="57">
        <v>0.05</v>
      </c>
      <c r="M31" s="51"/>
      <c r="N31" s="51"/>
      <c r="O31" s="58" t="s">
        <v>60</v>
      </c>
      <c r="P31" s="51"/>
      <c r="Q31" s="51"/>
      <c r="R31" s="58">
        <v>0.05</v>
      </c>
      <c r="S31" s="51"/>
      <c r="T31" s="51"/>
      <c r="U31" s="60">
        <v>0.2</v>
      </c>
      <c r="V31" s="51"/>
      <c r="W31" s="56"/>
    </row>
    <row r="32" spans="1:23" ht="25.5" customHeight="1" x14ac:dyDescent="0.25">
      <c r="A32" s="13"/>
      <c r="C32" s="33" t="s">
        <v>30</v>
      </c>
      <c r="D32" s="28" t="s">
        <v>31</v>
      </c>
      <c r="E32" s="99"/>
      <c r="F32" s="99"/>
      <c r="G32" s="87">
        <f t="shared" si="0"/>
        <v>2</v>
      </c>
      <c r="H32" s="87">
        <f t="shared" si="4"/>
        <v>2</v>
      </c>
      <c r="I32" s="51">
        <f t="shared" si="1"/>
        <v>0.1</v>
      </c>
      <c r="J32" s="51">
        <f t="shared" si="2"/>
        <v>0.1</v>
      </c>
      <c r="K32" s="52">
        <f t="shared" si="3"/>
        <v>0.1</v>
      </c>
      <c r="L32" s="53">
        <v>0.1</v>
      </c>
      <c r="M32" s="51"/>
      <c r="N32" s="51"/>
      <c r="O32" s="51"/>
      <c r="P32" s="51"/>
      <c r="Q32" s="51"/>
      <c r="R32" s="54">
        <v>0.1</v>
      </c>
      <c r="S32" s="51"/>
      <c r="T32" s="51"/>
      <c r="U32" s="55"/>
      <c r="V32" s="51"/>
      <c r="W32" s="56"/>
    </row>
    <row r="33" spans="1:23" ht="15" customHeight="1" x14ac:dyDescent="0.25">
      <c r="A33" s="13"/>
      <c r="C33" s="33" t="s">
        <v>32</v>
      </c>
      <c r="D33" s="28" t="s">
        <v>5</v>
      </c>
      <c r="E33" s="99"/>
      <c r="F33" s="99"/>
      <c r="G33" s="87">
        <f t="shared" si="0"/>
        <v>2</v>
      </c>
      <c r="H33" s="87">
        <f t="shared" si="4"/>
        <v>2</v>
      </c>
      <c r="I33" s="51">
        <f t="shared" si="1"/>
        <v>0.05</v>
      </c>
      <c r="J33" s="51">
        <f t="shared" si="2"/>
        <v>0.05</v>
      </c>
      <c r="K33" s="52">
        <f t="shared" si="3"/>
        <v>0.05</v>
      </c>
      <c r="L33" s="53">
        <v>0.05</v>
      </c>
      <c r="M33" s="51"/>
      <c r="N33" s="51"/>
      <c r="O33" s="51"/>
      <c r="P33" s="51"/>
      <c r="Q33" s="51"/>
      <c r="R33" s="54">
        <v>0.05</v>
      </c>
      <c r="S33" s="51"/>
      <c r="T33" s="51"/>
      <c r="U33" s="55"/>
      <c r="V33" s="51"/>
      <c r="W33" s="56"/>
    </row>
    <row r="34" spans="1:23" ht="25.5" x14ac:dyDescent="0.25">
      <c r="A34" s="13"/>
      <c r="C34" s="33" t="s">
        <v>33</v>
      </c>
      <c r="D34" s="28" t="s">
        <v>31</v>
      </c>
      <c r="E34" s="99"/>
      <c r="F34" s="99"/>
      <c r="G34" s="87">
        <f t="shared" si="0"/>
        <v>2</v>
      </c>
      <c r="H34" s="87">
        <f t="shared" si="4"/>
        <v>2</v>
      </c>
      <c r="I34" s="51">
        <f t="shared" si="1"/>
        <v>1</v>
      </c>
      <c r="J34" s="51">
        <f t="shared" si="2"/>
        <v>2.5</v>
      </c>
      <c r="K34" s="52">
        <f t="shared" si="3"/>
        <v>1.75</v>
      </c>
      <c r="L34" s="53">
        <v>2.5</v>
      </c>
      <c r="M34" s="51"/>
      <c r="N34" s="51"/>
      <c r="O34" s="51"/>
      <c r="P34" s="51"/>
      <c r="Q34" s="51"/>
      <c r="R34" s="54">
        <v>1</v>
      </c>
      <c r="S34" s="51"/>
      <c r="T34" s="51"/>
      <c r="U34" s="55"/>
      <c r="V34" s="51"/>
      <c r="W34" s="56"/>
    </row>
    <row r="35" spans="1:23" ht="15" customHeight="1" x14ac:dyDescent="0.25">
      <c r="A35" s="13"/>
      <c r="C35" s="33" t="s">
        <v>34</v>
      </c>
      <c r="D35" s="28" t="s">
        <v>5</v>
      </c>
      <c r="E35" s="99"/>
      <c r="F35" s="99"/>
      <c r="G35" s="87">
        <f t="shared" si="0"/>
        <v>2</v>
      </c>
      <c r="H35" s="87">
        <f t="shared" si="4"/>
        <v>2</v>
      </c>
      <c r="I35" s="51">
        <f t="shared" si="1"/>
        <v>5.0000000000000001E-3</v>
      </c>
      <c r="J35" s="51">
        <f t="shared" si="2"/>
        <v>5.0000000000000001E-3</v>
      </c>
      <c r="K35" s="52">
        <f t="shared" si="3"/>
        <v>5.0000000000000001E-3</v>
      </c>
      <c r="L35" s="53">
        <v>5.0000000000000001E-3</v>
      </c>
      <c r="M35" s="51"/>
      <c r="N35" s="51"/>
      <c r="O35" s="51"/>
      <c r="P35" s="51"/>
      <c r="Q35" s="51"/>
      <c r="R35" s="54">
        <v>5.0000000000000001E-3</v>
      </c>
      <c r="S35" s="51"/>
      <c r="T35" s="51"/>
      <c r="U35" s="55"/>
      <c r="V35" s="51"/>
      <c r="W35" s="56"/>
    </row>
    <row r="36" spans="1:23" ht="15" customHeight="1" x14ac:dyDescent="0.25">
      <c r="A36" s="13"/>
      <c r="C36" s="34" t="s">
        <v>35</v>
      </c>
      <c r="D36" s="29" t="s">
        <v>5</v>
      </c>
      <c r="E36" s="99"/>
      <c r="F36" s="99"/>
      <c r="G36" s="87">
        <f t="shared" si="0"/>
        <v>4</v>
      </c>
      <c r="H36" s="87">
        <f t="shared" si="4"/>
        <v>4</v>
      </c>
      <c r="I36" s="51">
        <f t="shared" si="1"/>
        <v>16200</v>
      </c>
      <c r="J36" s="51">
        <f t="shared" si="2"/>
        <v>19000</v>
      </c>
      <c r="K36" s="52">
        <f t="shared" si="3"/>
        <v>17550</v>
      </c>
      <c r="L36" s="57">
        <v>17400</v>
      </c>
      <c r="M36" s="51"/>
      <c r="N36" s="51"/>
      <c r="O36" s="58">
        <v>19000</v>
      </c>
      <c r="P36" s="51"/>
      <c r="Q36" s="51"/>
      <c r="R36" s="58">
        <v>17600</v>
      </c>
      <c r="S36" s="51"/>
      <c r="T36" s="51"/>
      <c r="U36" s="60">
        <v>16200</v>
      </c>
      <c r="V36" s="51"/>
      <c r="W36" s="56"/>
    </row>
    <row r="37" spans="1:23" ht="15" customHeight="1" x14ac:dyDescent="0.25">
      <c r="A37" s="13"/>
      <c r="C37" s="34" t="s">
        <v>36</v>
      </c>
      <c r="D37" s="29" t="s">
        <v>5</v>
      </c>
      <c r="E37" s="99"/>
      <c r="F37" s="99"/>
      <c r="G37" s="87">
        <f t="shared" si="0"/>
        <v>4</v>
      </c>
      <c r="H37" s="87">
        <f t="shared" si="4"/>
        <v>4</v>
      </c>
      <c r="I37" s="51">
        <f t="shared" si="1"/>
        <v>7</v>
      </c>
      <c r="J37" s="51">
        <f t="shared" si="2"/>
        <v>14</v>
      </c>
      <c r="K37" s="52">
        <f t="shared" si="3"/>
        <v>10.25</v>
      </c>
      <c r="L37" s="57">
        <v>14</v>
      </c>
      <c r="M37" s="51"/>
      <c r="N37" s="51"/>
      <c r="O37" s="58">
        <v>13</v>
      </c>
      <c r="P37" s="51"/>
      <c r="Q37" s="51"/>
      <c r="R37" s="58">
        <v>7</v>
      </c>
      <c r="S37" s="51"/>
      <c r="T37" s="51"/>
      <c r="U37" s="60">
        <v>7</v>
      </c>
      <c r="V37" s="51"/>
      <c r="W37" s="56"/>
    </row>
    <row r="38" spans="1:23" ht="25.5" x14ac:dyDescent="0.25">
      <c r="A38" s="13"/>
      <c r="C38" s="33" t="s">
        <v>37</v>
      </c>
      <c r="D38" s="28" t="s">
        <v>31</v>
      </c>
      <c r="E38" s="99"/>
      <c r="F38" s="99"/>
      <c r="G38" s="87">
        <f t="shared" si="0"/>
        <v>2</v>
      </c>
      <c r="H38" s="87">
        <f t="shared" si="4"/>
        <v>2</v>
      </c>
      <c r="I38" s="51">
        <f t="shared" si="1"/>
        <v>50</v>
      </c>
      <c r="J38" s="51">
        <f t="shared" si="2"/>
        <v>50</v>
      </c>
      <c r="K38" s="52">
        <f t="shared" si="3"/>
        <v>50</v>
      </c>
      <c r="L38" s="53">
        <v>50</v>
      </c>
      <c r="M38" s="51"/>
      <c r="N38" s="51"/>
      <c r="O38" s="51"/>
      <c r="P38" s="51"/>
      <c r="Q38" s="51"/>
      <c r="R38" s="54">
        <v>50</v>
      </c>
      <c r="S38" s="51"/>
      <c r="T38" s="51"/>
      <c r="U38" s="55"/>
      <c r="V38" s="51"/>
      <c r="W38" s="56"/>
    </row>
    <row r="39" spans="1:23" ht="15" customHeight="1" x14ac:dyDescent="0.25">
      <c r="A39" s="13"/>
      <c r="C39" s="33" t="s">
        <v>38</v>
      </c>
      <c r="D39" s="28" t="s">
        <v>5</v>
      </c>
      <c r="E39" s="99"/>
      <c r="F39" s="99"/>
      <c r="G39" s="87">
        <f t="shared" si="0"/>
        <v>2</v>
      </c>
      <c r="H39" s="87">
        <f t="shared" si="4"/>
        <v>2</v>
      </c>
      <c r="I39" s="51">
        <f t="shared" si="1"/>
        <v>5.0000000000000001E-3</v>
      </c>
      <c r="J39" s="51">
        <f t="shared" si="2"/>
        <v>0.01</v>
      </c>
      <c r="K39" s="52">
        <f t="shared" si="3"/>
        <v>7.4999999999999997E-3</v>
      </c>
      <c r="L39" s="53">
        <v>0.01</v>
      </c>
      <c r="M39" s="51"/>
      <c r="N39" s="51"/>
      <c r="O39" s="51"/>
      <c r="P39" s="51"/>
      <c r="Q39" s="51"/>
      <c r="R39" s="54">
        <v>5.0000000000000001E-3</v>
      </c>
      <c r="S39" s="51"/>
      <c r="T39" s="51"/>
      <c r="U39" s="55"/>
      <c r="V39" s="51"/>
      <c r="W39" s="56"/>
    </row>
    <row r="40" spans="1:23" ht="15" customHeight="1" thickBot="1" x14ac:dyDescent="0.3">
      <c r="A40" s="13"/>
      <c r="C40" s="37" t="s">
        <v>6</v>
      </c>
      <c r="D40" s="38" t="s">
        <v>6</v>
      </c>
      <c r="E40" s="100"/>
      <c r="F40" s="100"/>
      <c r="G40" s="88">
        <f t="shared" si="0"/>
        <v>12</v>
      </c>
      <c r="H40" s="88">
        <f t="shared" si="4"/>
        <v>12</v>
      </c>
      <c r="I40" s="61">
        <f t="shared" si="1"/>
        <v>7.4</v>
      </c>
      <c r="J40" s="61">
        <f t="shared" si="2"/>
        <v>8</v>
      </c>
      <c r="K40" s="62">
        <f t="shared" si="3"/>
        <v>7.75</v>
      </c>
      <c r="L40" s="75">
        <v>7.8</v>
      </c>
      <c r="M40" s="64">
        <v>7.5</v>
      </c>
      <c r="N40" s="64">
        <v>7.7</v>
      </c>
      <c r="O40" s="69">
        <v>7.4</v>
      </c>
      <c r="P40" s="64">
        <v>7.8</v>
      </c>
      <c r="Q40" s="64">
        <v>7.9</v>
      </c>
      <c r="R40" s="64">
        <v>7.9</v>
      </c>
      <c r="S40" s="64">
        <v>7.9</v>
      </c>
      <c r="T40" s="64">
        <v>7.7</v>
      </c>
      <c r="U40" s="65">
        <v>7.7</v>
      </c>
      <c r="V40" s="64">
        <v>7.7</v>
      </c>
      <c r="W40" s="66">
        <v>8</v>
      </c>
    </row>
    <row r="41" spans="1:23" ht="15" x14ac:dyDescent="0.25">
      <c r="A41" s="13"/>
    </row>
    <row r="42" spans="1:23" ht="15" x14ac:dyDescent="0.25">
      <c r="A42" s="13"/>
      <c r="C42" s="24" t="s">
        <v>39</v>
      </c>
    </row>
    <row r="43" spans="1:23" ht="15" x14ac:dyDescent="0.25">
      <c r="A43" s="13"/>
      <c r="C43" s="25" t="s">
        <v>40</v>
      </c>
    </row>
    <row r="44" spans="1:23" ht="15" x14ac:dyDescent="0.25">
      <c r="A44" s="13"/>
      <c r="C44" s="26" t="s">
        <v>41</v>
      </c>
    </row>
    <row r="45" spans="1:23" ht="15" x14ac:dyDescent="0.25">
      <c r="A45" s="13"/>
      <c r="C45" s="27" t="s">
        <v>42</v>
      </c>
    </row>
    <row r="46" spans="1:23" ht="15" x14ac:dyDescent="0.25">
      <c r="A46" s="13"/>
    </row>
    <row r="47" spans="1:23" x14ac:dyDescent="0.2">
      <c r="A47" s="4"/>
      <c r="B47" s="9"/>
      <c r="C47" s="9"/>
      <c r="D47" s="14"/>
      <c r="E47" s="15"/>
      <c r="F47" s="15"/>
      <c r="G47" s="89"/>
      <c r="H47" s="89"/>
      <c r="I47" s="9"/>
      <c r="J47" s="9"/>
      <c r="K47" s="9"/>
      <c r="L47" s="14"/>
    </row>
  </sheetData>
  <sheetProtection algorithmName="SHA-512" hashValue="b/mpO5OORr75qmPF0Hx0TlacDFNY4WF7gHrB8yQwVoIcNj0+xGXnPV+ZrPNGjzPudtXGMdv+uSfrXa0aXKYETA==" saltValue="SYyUn2H59j3pLHoRVZY0wA==" spinCount="100000" sheet="1" objects="1" scenarios="1"/>
  <mergeCells count="12">
    <mergeCell ref="L16:W16"/>
    <mergeCell ref="E18:F40"/>
    <mergeCell ref="A12:B12"/>
    <mergeCell ref="C12:K12"/>
    <mergeCell ref="C16:C17"/>
    <mergeCell ref="D16:D17"/>
    <mergeCell ref="E16:F17"/>
    <mergeCell ref="I16:I17"/>
    <mergeCell ref="J16:J17"/>
    <mergeCell ref="K16:K17"/>
    <mergeCell ref="G16:G17"/>
    <mergeCell ref="H16:H17"/>
  </mergeCells>
  <printOptions horizontalCentered="1"/>
  <pageMargins left="0.35433070866141736" right="0.35433070866141736" top="0.39370078740157483" bottom="0.39370078740157483" header="0" footer="0.51181102362204722"/>
  <pageSetup paperSize="9" scale="37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7"/>
  <sheetViews>
    <sheetView topLeftCell="B1" zoomScale="90" zoomScaleNormal="90" workbookViewId="0">
      <selection activeCell="Z10" sqref="Z10"/>
    </sheetView>
  </sheetViews>
  <sheetFormatPr defaultColWidth="11.42578125" defaultRowHeight="12.75" outlineLevelCol="1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4.5703125" style="3" customWidth="1"/>
    <col min="5" max="5" width="8.42578125" style="3" customWidth="1"/>
    <col min="6" max="8" width="14.28515625" style="4" customWidth="1"/>
    <col min="9" max="9" width="12.85546875" style="4" customWidth="1"/>
    <col min="10" max="11" width="13.5703125" style="4" customWidth="1"/>
    <col min="12" max="23" width="11.42578125" style="4" customWidth="1" outlineLevel="1"/>
    <col min="24" max="16384" width="11.42578125" style="4"/>
  </cols>
  <sheetData>
    <row r="1" spans="1:23" ht="18" customHeight="1" x14ac:dyDescent="0.25">
      <c r="A1" s="2" t="s">
        <v>43</v>
      </c>
      <c r="B1" s="1"/>
      <c r="D1" s="2"/>
      <c r="E1" s="2"/>
      <c r="K1" s="18" t="str">
        <f>'MP1'!K1</f>
        <v>2018 Annual</v>
      </c>
    </row>
    <row r="2" spans="1:23" ht="18" customHeight="1" x14ac:dyDescent="0.25">
      <c r="A2" s="16" t="s">
        <v>44</v>
      </c>
      <c r="B2" s="1"/>
      <c r="D2" s="2"/>
      <c r="E2" s="2"/>
    </row>
    <row r="3" spans="1:23" ht="18" customHeight="1" x14ac:dyDescent="0.25">
      <c r="A3" s="5" t="s">
        <v>14</v>
      </c>
      <c r="B3" s="1"/>
      <c r="D3" s="6"/>
      <c r="E3" s="6"/>
    </row>
    <row r="4" spans="1:23" ht="12.75" customHeight="1" x14ac:dyDescent="0.2">
      <c r="A4" s="7"/>
      <c r="B4" s="1"/>
    </row>
    <row r="5" spans="1:23" ht="15" x14ac:dyDescent="0.25">
      <c r="A5" s="13" t="s">
        <v>13</v>
      </c>
    </row>
    <row r="6" spans="1:23" ht="15" customHeight="1" x14ac:dyDescent="0.25">
      <c r="A6" s="13"/>
    </row>
    <row r="7" spans="1:23" ht="12.75" customHeight="1" x14ac:dyDescent="0.2">
      <c r="A7" s="21" t="s">
        <v>45</v>
      </c>
      <c r="B7" s="17"/>
      <c r="C7" s="12"/>
      <c r="D7" s="12"/>
      <c r="E7" s="12"/>
      <c r="F7" s="12"/>
      <c r="G7" s="84"/>
      <c r="H7" s="84"/>
      <c r="I7" s="12"/>
    </row>
    <row r="8" spans="1:23" x14ac:dyDescent="0.2">
      <c r="A8" s="21"/>
      <c r="B8" s="17"/>
      <c r="C8" s="12"/>
      <c r="D8" s="12"/>
      <c r="E8" s="12"/>
      <c r="F8" s="12"/>
      <c r="G8" s="84"/>
      <c r="H8" s="84"/>
      <c r="I8" s="12"/>
    </row>
    <row r="9" spans="1:23" ht="15" customHeight="1" x14ac:dyDescent="0.2">
      <c r="A9" s="22"/>
      <c r="B9" s="22"/>
      <c r="C9" s="19"/>
      <c r="D9" s="19"/>
      <c r="E9" s="19"/>
      <c r="F9" s="19"/>
      <c r="G9" s="85"/>
      <c r="H9" s="85"/>
      <c r="I9" s="19"/>
    </row>
    <row r="10" spans="1:23" ht="15" x14ac:dyDescent="0.25">
      <c r="A10" s="13" t="s">
        <v>12</v>
      </c>
    </row>
    <row r="11" spans="1:23" ht="15" customHeight="1" x14ac:dyDescent="0.25">
      <c r="A11" s="13"/>
    </row>
    <row r="12" spans="1:23" x14ac:dyDescent="0.2">
      <c r="A12" s="96" t="s">
        <v>48</v>
      </c>
      <c r="B12" s="97"/>
      <c r="C12" s="96" t="s">
        <v>46</v>
      </c>
      <c r="D12" s="96"/>
      <c r="E12" s="96"/>
      <c r="F12" s="96"/>
      <c r="G12" s="96"/>
      <c r="H12" s="96"/>
      <c r="I12" s="96"/>
      <c r="J12" s="96"/>
      <c r="K12" s="96"/>
    </row>
    <row r="13" spans="1:23" x14ac:dyDescent="0.2">
      <c r="A13" s="10"/>
      <c r="B13" s="10"/>
      <c r="C13" s="11"/>
      <c r="D13" s="11"/>
      <c r="E13" s="11"/>
      <c r="F13" s="11"/>
      <c r="G13" s="11"/>
      <c r="H13" s="11"/>
      <c r="I13" s="11"/>
    </row>
    <row r="14" spans="1:23" ht="15" x14ac:dyDescent="0.25">
      <c r="A14" s="13" t="s">
        <v>11</v>
      </c>
    </row>
    <row r="15" spans="1:23" ht="15.75" thickBot="1" x14ac:dyDescent="0.3">
      <c r="A15" s="13"/>
    </row>
    <row r="16" spans="1:23" ht="20.100000000000001" customHeight="1" thickBot="1" x14ac:dyDescent="0.3">
      <c r="A16" s="13"/>
      <c r="C16" s="101" t="s">
        <v>0</v>
      </c>
      <c r="D16" s="103" t="s">
        <v>1</v>
      </c>
      <c r="E16" s="109" t="s">
        <v>7</v>
      </c>
      <c r="F16" s="109"/>
      <c r="G16" s="111" t="s">
        <v>55</v>
      </c>
      <c r="H16" s="111" t="s">
        <v>56</v>
      </c>
      <c r="I16" s="105" t="s">
        <v>2</v>
      </c>
      <c r="J16" s="105" t="s">
        <v>3</v>
      </c>
      <c r="K16" s="107" t="s">
        <v>4</v>
      </c>
      <c r="L16" s="93" t="s">
        <v>8</v>
      </c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</row>
    <row r="17" spans="1:23" ht="20.100000000000001" customHeight="1" thickBot="1" x14ac:dyDescent="0.3">
      <c r="A17" s="13"/>
      <c r="C17" s="102"/>
      <c r="D17" s="104"/>
      <c r="E17" s="110"/>
      <c r="F17" s="110"/>
      <c r="G17" s="112"/>
      <c r="H17" s="112"/>
      <c r="I17" s="106"/>
      <c r="J17" s="106"/>
      <c r="K17" s="108"/>
      <c r="L17" s="70">
        <f>'MP1'!L17</f>
        <v>43115</v>
      </c>
      <c r="M17" s="71">
        <v>43146</v>
      </c>
      <c r="N17" s="71">
        <v>43171</v>
      </c>
      <c r="O17" s="71">
        <v>43203</v>
      </c>
      <c r="P17" s="71">
        <v>43238</v>
      </c>
      <c r="Q17" s="71">
        <v>43266</v>
      </c>
      <c r="R17" s="71">
        <v>43297</v>
      </c>
      <c r="S17" s="71">
        <v>43325</v>
      </c>
      <c r="T17" s="71">
        <v>43353</v>
      </c>
      <c r="U17" s="72">
        <v>43381</v>
      </c>
      <c r="V17" s="73">
        <v>43413</v>
      </c>
      <c r="W17" s="74">
        <v>43444</v>
      </c>
    </row>
    <row r="18" spans="1:23" ht="15" customHeight="1" x14ac:dyDescent="0.25">
      <c r="A18" s="13"/>
      <c r="C18" s="30" t="s">
        <v>15</v>
      </c>
      <c r="D18" s="31" t="s">
        <v>5</v>
      </c>
      <c r="E18" s="98" t="s">
        <v>47</v>
      </c>
      <c r="F18" s="98"/>
      <c r="G18" s="86">
        <f>COUNT(L18:W18)</f>
        <v>4</v>
      </c>
      <c r="H18" s="86">
        <f>G18</f>
        <v>4</v>
      </c>
      <c r="I18" s="44">
        <f>MIN(L18:W18)</f>
        <v>18</v>
      </c>
      <c r="J18" s="44">
        <f>MAX(L18:W18)</f>
        <v>26</v>
      </c>
      <c r="K18" s="45">
        <f>AVERAGE(L18:W18)</f>
        <v>20.25</v>
      </c>
      <c r="L18" s="67">
        <v>18</v>
      </c>
      <c r="M18" s="43"/>
      <c r="N18" s="44"/>
      <c r="O18" s="68">
        <v>19</v>
      </c>
      <c r="P18" s="44"/>
      <c r="Q18" s="44"/>
      <c r="R18" s="68">
        <v>26</v>
      </c>
      <c r="S18" s="44"/>
      <c r="T18" s="44"/>
      <c r="U18" s="49">
        <v>18</v>
      </c>
      <c r="V18" s="44"/>
      <c r="W18" s="50"/>
    </row>
    <row r="19" spans="1:23" ht="15" customHeight="1" x14ac:dyDescent="0.25">
      <c r="A19" s="13"/>
      <c r="C19" s="32" t="s">
        <v>16</v>
      </c>
      <c r="D19" s="28" t="s">
        <v>5</v>
      </c>
      <c r="E19" s="99"/>
      <c r="F19" s="99"/>
      <c r="G19" s="87">
        <f t="shared" ref="G19:G40" si="0">COUNT(L19:W19)</f>
        <v>2</v>
      </c>
      <c r="H19" s="87">
        <f>G19</f>
        <v>2</v>
      </c>
      <c r="I19" s="51">
        <f t="shared" ref="I19:I40" si="1">MIN(L19:W19)</f>
        <v>0.05</v>
      </c>
      <c r="J19" s="51">
        <f t="shared" ref="J19:J40" si="2">MAX(L19:W19)</f>
        <v>0.05</v>
      </c>
      <c r="K19" s="52">
        <f t="shared" ref="K19:K40" si="3">AVERAGE(L19:W19)</f>
        <v>0.05</v>
      </c>
      <c r="L19" s="53">
        <v>0.05</v>
      </c>
      <c r="M19" s="39"/>
      <c r="N19" s="51"/>
      <c r="O19" s="51"/>
      <c r="P19" s="51"/>
      <c r="Q19" s="51"/>
      <c r="R19" s="54">
        <v>0.05</v>
      </c>
      <c r="S19" s="51"/>
      <c r="T19" s="51"/>
      <c r="U19" s="55"/>
      <c r="V19" s="51"/>
      <c r="W19" s="56"/>
    </row>
    <row r="20" spans="1:23" ht="15" customHeight="1" x14ac:dyDescent="0.25">
      <c r="A20" s="13"/>
      <c r="C20" s="33" t="s">
        <v>17</v>
      </c>
      <c r="D20" s="28" t="s">
        <v>5</v>
      </c>
      <c r="E20" s="99"/>
      <c r="F20" s="99"/>
      <c r="G20" s="87">
        <f t="shared" si="0"/>
        <v>2</v>
      </c>
      <c r="H20" s="87">
        <f t="shared" ref="H20:H40" si="4">G20</f>
        <v>2</v>
      </c>
      <c r="I20" s="51">
        <f t="shared" si="1"/>
        <v>5.0000000000000001E-3</v>
      </c>
      <c r="J20" s="51">
        <f t="shared" si="2"/>
        <v>5.0000000000000001E-3</v>
      </c>
      <c r="K20" s="52">
        <f t="shared" si="3"/>
        <v>5.0000000000000001E-3</v>
      </c>
      <c r="L20" s="53">
        <v>5.0000000000000001E-3</v>
      </c>
      <c r="M20" s="39"/>
      <c r="N20" s="51"/>
      <c r="O20" s="51"/>
      <c r="P20" s="51"/>
      <c r="Q20" s="51"/>
      <c r="R20" s="54">
        <v>5.0000000000000001E-3</v>
      </c>
      <c r="S20" s="51"/>
      <c r="T20" s="51"/>
      <c r="U20" s="55"/>
      <c r="V20" s="51"/>
      <c r="W20" s="56"/>
    </row>
    <row r="21" spans="1:23" ht="15" customHeight="1" x14ac:dyDescent="0.25">
      <c r="A21" s="13"/>
      <c r="C21" s="33" t="s">
        <v>18</v>
      </c>
      <c r="D21" s="28" t="s">
        <v>5</v>
      </c>
      <c r="E21" s="99"/>
      <c r="F21" s="99"/>
      <c r="G21" s="87">
        <f t="shared" si="0"/>
        <v>2</v>
      </c>
      <c r="H21" s="87">
        <f t="shared" si="4"/>
        <v>2</v>
      </c>
      <c r="I21" s="51">
        <f t="shared" si="1"/>
        <v>0.05</v>
      </c>
      <c r="J21" s="51">
        <f t="shared" si="2"/>
        <v>0.05</v>
      </c>
      <c r="K21" s="52">
        <f t="shared" si="3"/>
        <v>0.05</v>
      </c>
      <c r="L21" s="53">
        <v>0.05</v>
      </c>
      <c r="M21" s="39"/>
      <c r="N21" s="51"/>
      <c r="O21" s="51"/>
      <c r="P21" s="51"/>
      <c r="Q21" s="51"/>
      <c r="R21" s="54">
        <v>0.05</v>
      </c>
      <c r="S21" s="51"/>
      <c r="T21" s="51"/>
      <c r="U21" s="55"/>
      <c r="V21" s="51"/>
      <c r="W21" s="56"/>
    </row>
    <row r="22" spans="1:23" ht="15" customHeight="1" x14ac:dyDescent="0.25">
      <c r="A22" s="13"/>
      <c r="C22" s="33" t="s">
        <v>19</v>
      </c>
      <c r="D22" s="28" t="s">
        <v>5</v>
      </c>
      <c r="E22" s="99"/>
      <c r="F22" s="99"/>
      <c r="G22" s="87">
        <f t="shared" si="0"/>
        <v>2</v>
      </c>
      <c r="H22" s="87">
        <f t="shared" si="4"/>
        <v>2</v>
      </c>
      <c r="I22" s="51">
        <f t="shared" si="1"/>
        <v>5.0000000000000001E-4</v>
      </c>
      <c r="J22" s="51">
        <f t="shared" si="2"/>
        <v>5.0000000000000001E-4</v>
      </c>
      <c r="K22" s="52">
        <f t="shared" si="3"/>
        <v>5.0000000000000001E-4</v>
      </c>
      <c r="L22" s="53">
        <v>5.0000000000000001E-4</v>
      </c>
      <c r="M22" s="39"/>
      <c r="N22" s="51"/>
      <c r="O22" s="51"/>
      <c r="P22" s="51"/>
      <c r="Q22" s="51"/>
      <c r="R22" s="54">
        <v>5.0000000000000001E-4</v>
      </c>
      <c r="S22" s="51"/>
      <c r="T22" s="51"/>
      <c r="U22" s="55"/>
      <c r="V22" s="51"/>
      <c r="W22" s="56"/>
    </row>
    <row r="23" spans="1:23" ht="15" customHeight="1" x14ac:dyDescent="0.25">
      <c r="A23" s="13"/>
      <c r="C23" s="33" t="s">
        <v>20</v>
      </c>
      <c r="D23" s="28" t="s">
        <v>5</v>
      </c>
      <c r="E23" s="99"/>
      <c r="F23" s="99"/>
      <c r="G23" s="87">
        <f t="shared" si="0"/>
        <v>2</v>
      </c>
      <c r="H23" s="87">
        <f t="shared" si="4"/>
        <v>2</v>
      </c>
      <c r="I23" s="51">
        <f t="shared" si="1"/>
        <v>5.0000000000000001E-3</v>
      </c>
      <c r="J23" s="51">
        <f t="shared" si="2"/>
        <v>5.0000000000000001E-3</v>
      </c>
      <c r="K23" s="52">
        <f t="shared" si="3"/>
        <v>5.0000000000000001E-3</v>
      </c>
      <c r="L23" s="53">
        <v>5.0000000000000001E-3</v>
      </c>
      <c r="M23" s="39"/>
      <c r="N23" s="51"/>
      <c r="O23" s="51"/>
      <c r="P23" s="51"/>
      <c r="Q23" s="51"/>
      <c r="R23" s="54">
        <v>5.0000000000000001E-3</v>
      </c>
      <c r="S23" s="51"/>
      <c r="T23" s="51"/>
      <c r="U23" s="55"/>
      <c r="V23" s="51"/>
      <c r="W23" s="56"/>
    </row>
    <row r="24" spans="1:23" ht="15" customHeight="1" x14ac:dyDescent="0.25">
      <c r="A24" s="13"/>
      <c r="C24" s="34" t="s">
        <v>21</v>
      </c>
      <c r="D24" s="29" t="s">
        <v>22</v>
      </c>
      <c r="E24" s="99"/>
      <c r="F24" s="99"/>
      <c r="G24" s="87">
        <f t="shared" si="0"/>
        <v>4</v>
      </c>
      <c r="H24" s="87">
        <f t="shared" si="4"/>
        <v>4</v>
      </c>
      <c r="I24" s="51">
        <f t="shared" si="1"/>
        <v>17000</v>
      </c>
      <c r="J24" s="51">
        <f t="shared" si="2"/>
        <v>22300</v>
      </c>
      <c r="K24" s="52">
        <f t="shared" si="3"/>
        <v>19725</v>
      </c>
      <c r="L24" s="57">
        <v>17000</v>
      </c>
      <c r="M24" s="39"/>
      <c r="N24" s="51"/>
      <c r="O24" s="58">
        <v>17600</v>
      </c>
      <c r="P24" s="51"/>
      <c r="Q24" s="51"/>
      <c r="R24" s="58">
        <v>22000</v>
      </c>
      <c r="S24" s="51"/>
      <c r="T24" s="51"/>
      <c r="U24" s="59">
        <v>22300</v>
      </c>
      <c r="V24" s="51"/>
      <c r="W24" s="56"/>
    </row>
    <row r="25" spans="1:23" ht="15" customHeight="1" x14ac:dyDescent="0.25">
      <c r="A25" s="13"/>
      <c r="C25" s="33" t="s">
        <v>23</v>
      </c>
      <c r="D25" s="28" t="s">
        <v>5</v>
      </c>
      <c r="E25" s="99"/>
      <c r="F25" s="99"/>
      <c r="G25" s="87">
        <f t="shared" si="0"/>
        <v>2</v>
      </c>
      <c r="H25" s="87">
        <f t="shared" si="4"/>
        <v>2</v>
      </c>
      <c r="I25" s="51">
        <f t="shared" si="1"/>
        <v>5.0000000000000001E-3</v>
      </c>
      <c r="J25" s="51">
        <f t="shared" si="2"/>
        <v>5.0000000000000001E-3</v>
      </c>
      <c r="K25" s="52">
        <f t="shared" si="3"/>
        <v>5.0000000000000001E-3</v>
      </c>
      <c r="L25" s="53">
        <v>5.0000000000000001E-3</v>
      </c>
      <c r="M25" s="51"/>
      <c r="N25" s="51"/>
      <c r="O25" s="51"/>
      <c r="P25" s="51"/>
      <c r="Q25" s="51"/>
      <c r="R25" s="54">
        <v>5.0000000000000001E-3</v>
      </c>
      <c r="S25" s="51"/>
      <c r="T25" s="51"/>
      <c r="U25" s="55"/>
      <c r="V25" s="51"/>
      <c r="W25" s="56"/>
    </row>
    <row r="26" spans="1:23" ht="15" customHeight="1" x14ac:dyDescent="0.25">
      <c r="A26" s="13"/>
      <c r="C26" s="33" t="s">
        <v>24</v>
      </c>
      <c r="D26" s="28" t="s">
        <v>5</v>
      </c>
      <c r="E26" s="99"/>
      <c r="F26" s="99"/>
      <c r="G26" s="87">
        <f t="shared" si="0"/>
        <v>2</v>
      </c>
      <c r="H26" s="87">
        <f t="shared" si="4"/>
        <v>2</v>
      </c>
      <c r="I26" s="51">
        <f t="shared" si="1"/>
        <v>1.9</v>
      </c>
      <c r="J26" s="51">
        <f t="shared" si="2"/>
        <v>4.0999999999999996</v>
      </c>
      <c r="K26" s="52">
        <f t="shared" si="3"/>
        <v>3</v>
      </c>
      <c r="L26" s="53">
        <v>1.9</v>
      </c>
      <c r="M26" s="51"/>
      <c r="N26" s="51"/>
      <c r="O26" s="51"/>
      <c r="P26" s="51"/>
      <c r="Q26" s="51"/>
      <c r="R26" s="54">
        <v>4.0999999999999996</v>
      </c>
      <c r="S26" s="51"/>
      <c r="T26" s="51"/>
      <c r="U26" s="55"/>
      <c r="V26" s="51"/>
      <c r="W26" s="56"/>
    </row>
    <row r="27" spans="1:23" ht="15" customHeight="1" x14ac:dyDescent="0.25">
      <c r="A27" s="13"/>
      <c r="C27" s="33" t="s">
        <v>25</v>
      </c>
      <c r="D27" s="28" t="s">
        <v>5</v>
      </c>
      <c r="E27" s="99"/>
      <c r="F27" s="99"/>
      <c r="G27" s="87">
        <f t="shared" si="0"/>
        <v>2</v>
      </c>
      <c r="H27" s="87">
        <f t="shared" si="4"/>
        <v>2</v>
      </c>
      <c r="I27" s="51">
        <f t="shared" si="1"/>
        <v>5.0000000000000001E-3</v>
      </c>
      <c r="J27" s="51">
        <f t="shared" si="2"/>
        <v>5.0000000000000001E-3</v>
      </c>
      <c r="K27" s="52">
        <f t="shared" si="3"/>
        <v>5.0000000000000001E-3</v>
      </c>
      <c r="L27" s="53">
        <v>5.0000000000000001E-3</v>
      </c>
      <c r="M27" s="51"/>
      <c r="N27" s="51"/>
      <c r="O27" s="51"/>
      <c r="P27" s="51"/>
      <c r="Q27" s="51"/>
      <c r="R27" s="54">
        <v>5.0000000000000001E-3</v>
      </c>
      <c r="S27" s="51"/>
      <c r="T27" s="51"/>
      <c r="U27" s="55"/>
      <c r="V27" s="51"/>
      <c r="W27" s="56"/>
    </row>
    <row r="28" spans="1:23" ht="15" customHeight="1" x14ac:dyDescent="0.25">
      <c r="A28" s="13"/>
      <c r="C28" s="34" t="s">
        <v>26</v>
      </c>
      <c r="D28" s="29" t="s">
        <v>5</v>
      </c>
      <c r="E28" s="99"/>
      <c r="F28" s="99"/>
      <c r="G28" s="87">
        <f t="shared" si="0"/>
        <v>4</v>
      </c>
      <c r="H28" s="87">
        <f t="shared" si="4"/>
        <v>4</v>
      </c>
      <c r="I28" s="51">
        <f t="shared" si="1"/>
        <v>0.06</v>
      </c>
      <c r="J28" s="51">
        <f t="shared" si="2"/>
        <v>0.28999999999999998</v>
      </c>
      <c r="K28" s="52">
        <f t="shared" si="3"/>
        <v>0.16999999999999998</v>
      </c>
      <c r="L28" s="57">
        <v>0.11</v>
      </c>
      <c r="M28" s="51"/>
      <c r="N28" s="51"/>
      <c r="O28" s="58">
        <v>0.22</v>
      </c>
      <c r="P28" s="51"/>
      <c r="Q28" s="51"/>
      <c r="R28" s="58">
        <v>0.06</v>
      </c>
      <c r="S28" s="51"/>
      <c r="T28" s="51"/>
      <c r="U28" s="60">
        <v>0.28999999999999998</v>
      </c>
      <c r="V28" s="51"/>
      <c r="W28" s="56"/>
    </row>
    <row r="29" spans="1:23" ht="15" customHeight="1" x14ac:dyDescent="0.25">
      <c r="A29" s="13"/>
      <c r="C29" s="34" t="s">
        <v>27</v>
      </c>
      <c r="D29" s="29" t="s">
        <v>5</v>
      </c>
      <c r="E29" s="99"/>
      <c r="F29" s="99"/>
      <c r="G29" s="87">
        <f t="shared" si="0"/>
        <v>4</v>
      </c>
      <c r="H29" s="87">
        <f t="shared" si="4"/>
        <v>4</v>
      </c>
      <c r="I29" s="51">
        <f t="shared" si="1"/>
        <v>5.0000000000000002E-5</v>
      </c>
      <c r="J29" s="51">
        <f t="shared" si="2"/>
        <v>5.0000000000000002E-5</v>
      </c>
      <c r="K29" s="52">
        <f t="shared" si="3"/>
        <v>5.0000000000000002E-5</v>
      </c>
      <c r="L29" s="58">
        <v>5.0000000000000002E-5</v>
      </c>
      <c r="M29" s="51"/>
      <c r="N29" s="51"/>
      <c r="O29" s="58">
        <v>5.0000000000000002E-5</v>
      </c>
      <c r="P29" s="51"/>
      <c r="Q29" s="51"/>
      <c r="R29" s="58">
        <v>5.0000000000000002E-5</v>
      </c>
      <c r="S29" s="51"/>
      <c r="T29" s="51"/>
      <c r="U29" s="58">
        <v>5.0000000000000002E-5</v>
      </c>
      <c r="V29" s="51"/>
      <c r="W29" s="56"/>
    </row>
    <row r="30" spans="1:23" ht="25.5" x14ac:dyDescent="0.25">
      <c r="A30" s="13"/>
      <c r="C30" s="35" t="s">
        <v>28</v>
      </c>
      <c r="D30" s="23" t="s">
        <v>5</v>
      </c>
      <c r="E30" s="99"/>
      <c r="F30" s="99"/>
      <c r="G30" s="87">
        <f t="shared" si="0"/>
        <v>4</v>
      </c>
      <c r="H30" s="87">
        <f t="shared" si="4"/>
        <v>4</v>
      </c>
      <c r="I30" s="51">
        <f t="shared" si="1"/>
        <v>0.05</v>
      </c>
      <c r="J30" s="51">
        <f t="shared" si="2"/>
        <v>0.4</v>
      </c>
      <c r="K30" s="52">
        <f t="shared" si="3"/>
        <v>0.1575</v>
      </c>
      <c r="L30" s="58">
        <v>0.05</v>
      </c>
      <c r="M30" s="51"/>
      <c r="N30" s="51"/>
      <c r="O30" s="58">
        <v>0.05</v>
      </c>
      <c r="P30" s="51"/>
      <c r="Q30" s="51"/>
      <c r="R30" s="58">
        <v>0.13</v>
      </c>
      <c r="S30" s="51"/>
      <c r="T30" s="51"/>
      <c r="U30" s="60">
        <v>0.4</v>
      </c>
      <c r="V30" s="51"/>
      <c r="W30" s="56"/>
    </row>
    <row r="31" spans="1:23" ht="15" customHeight="1" x14ac:dyDescent="0.25">
      <c r="A31" s="13"/>
      <c r="C31" s="36" t="s">
        <v>29</v>
      </c>
      <c r="D31" s="23" t="s">
        <v>5</v>
      </c>
      <c r="E31" s="99"/>
      <c r="F31" s="99"/>
      <c r="G31" s="87">
        <f t="shared" si="0"/>
        <v>4</v>
      </c>
      <c r="H31" s="87">
        <f t="shared" si="4"/>
        <v>4</v>
      </c>
      <c r="I31" s="51">
        <f t="shared" si="1"/>
        <v>1.1000000000000001</v>
      </c>
      <c r="J31" s="51">
        <f t="shared" si="2"/>
        <v>2.1</v>
      </c>
      <c r="K31" s="52">
        <f t="shared" si="3"/>
        <v>1.6999999999999997</v>
      </c>
      <c r="L31" s="57">
        <v>1.7</v>
      </c>
      <c r="M31" s="51"/>
      <c r="N31" s="51"/>
      <c r="O31" s="58">
        <v>1.9</v>
      </c>
      <c r="P31" s="51"/>
      <c r="Q31" s="51"/>
      <c r="R31" s="58">
        <v>2.1</v>
      </c>
      <c r="S31" s="51"/>
      <c r="T31" s="51"/>
      <c r="U31" s="60">
        <v>1.1000000000000001</v>
      </c>
      <c r="V31" s="51"/>
      <c r="W31" s="56"/>
    </row>
    <row r="32" spans="1:23" ht="25.5" customHeight="1" x14ac:dyDescent="0.25">
      <c r="A32" s="13"/>
      <c r="C32" s="33" t="s">
        <v>30</v>
      </c>
      <c r="D32" s="28" t="s">
        <v>31</v>
      </c>
      <c r="E32" s="99"/>
      <c r="F32" s="99"/>
      <c r="G32" s="87">
        <f t="shared" si="0"/>
        <v>2</v>
      </c>
      <c r="H32" s="87">
        <f t="shared" si="4"/>
        <v>2</v>
      </c>
      <c r="I32" s="51">
        <f t="shared" si="1"/>
        <v>0.1</v>
      </c>
      <c r="J32" s="51">
        <f t="shared" si="2"/>
        <v>0.1</v>
      </c>
      <c r="K32" s="52">
        <f t="shared" si="3"/>
        <v>0.1</v>
      </c>
      <c r="L32" s="53">
        <v>0.1</v>
      </c>
      <c r="M32" s="51"/>
      <c r="N32" s="51"/>
      <c r="O32" s="51"/>
      <c r="P32" s="51"/>
      <c r="Q32" s="51"/>
      <c r="R32" s="54">
        <v>0.1</v>
      </c>
      <c r="S32" s="51"/>
      <c r="T32" s="51"/>
      <c r="U32" s="55"/>
      <c r="V32" s="51"/>
      <c r="W32" s="56"/>
    </row>
    <row r="33" spans="1:23" ht="15" customHeight="1" x14ac:dyDescent="0.25">
      <c r="A33" s="13"/>
      <c r="C33" s="33" t="s">
        <v>32</v>
      </c>
      <c r="D33" s="28" t="s">
        <v>5</v>
      </c>
      <c r="E33" s="99"/>
      <c r="F33" s="99"/>
      <c r="G33" s="87">
        <f t="shared" si="0"/>
        <v>2</v>
      </c>
      <c r="H33" s="87">
        <f t="shared" si="4"/>
        <v>2</v>
      </c>
      <c r="I33" s="51">
        <f t="shared" si="1"/>
        <v>0.05</v>
      </c>
      <c r="J33" s="51">
        <f t="shared" si="2"/>
        <v>0.05</v>
      </c>
      <c r="K33" s="52">
        <f t="shared" si="3"/>
        <v>0.05</v>
      </c>
      <c r="L33" s="53">
        <v>0.05</v>
      </c>
      <c r="M33" s="51"/>
      <c r="N33" s="51"/>
      <c r="O33" s="51"/>
      <c r="P33" s="51"/>
      <c r="Q33" s="51"/>
      <c r="R33" s="54">
        <v>0.05</v>
      </c>
      <c r="S33" s="51"/>
      <c r="T33" s="51"/>
      <c r="U33" s="55"/>
      <c r="V33" s="51"/>
      <c r="W33" s="56"/>
    </row>
    <row r="34" spans="1:23" ht="25.5" x14ac:dyDescent="0.25">
      <c r="A34" s="13"/>
      <c r="C34" s="33" t="s">
        <v>33</v>
      </c>
      <c r="D34" s="28" t="s">
        <v>31</v>
      </c>
      <c r="E34" s="99"/>
      <c r="F34" s="99"/>
      <c r="G34" s="87">
        <f t="shared" si="0"/>
        <v>2</v>
      </c>
      <c r="H34" s="87">
        <f t="shared" si="4"/>
        <v>2</v>
      </c>
      <c r="I34" s="51">
        <f t="shared" si="1"/>
        <v>1</v>
      </c>
      <c r="J34" s="51">
        <f t="shared" si="2"/>
        <v>2.5</v>
      </c>
      <c r="K34" s="52">
        <f t="shared" si="3"/>
        <v>1.75</v>
      </c>
      <c r="L34" s="53">
        <v>2.5</v>
      </c>
      <c r="M34" s="51"/>
      <c r="N34" s="51"/>
      <c r="O34" s="51"/>
      <c r="P34" s="51"/>
      <c r="Q34" s="51"/>
      <c r="R34" s="54">
        <v>1</v>
      </c>
      <c r="S34" s="51"/>
      <c r="T34" s="51"/>
      <c r="U34" s="55"/>
      <c r="V34" s="51"/>
      <c r="W34" s="56"/>
    </row>
    <row r="35" spans="1:23" ht="15" customHeight="1" x14ac:dyDescent="0.25">
      <c r="A35" s="13"/>
      <c r="C35" s="33" t="s">
        <v>34</v>
      </c>
      <c r="D35" s="28" t="s">
        <v>5</v>
      </c>
      <c r="E35" s="99"/>
      <c r="F35" s="99"/>
      <c r="G35" s="87">
        <f t="shared" si="0"/>
        <v>2</v>
      </c>
      <c r="H35" s="87">
        <f t="shared" si="4"/>
        <v>2</v>
      </c>
      <c r="I35" s="51">
        <f t="shared" si="1"/>
        <v>5.0000000000000001E-3</v>
      </c>
      <c r="J35" s="51">
        <f t="shared" si="2"/>
        <v>5.0000000000000001E-3</v>
      </c>
      <c r="K35" s="52">
        <f t="shared" si="3"/>
        <v>5.0000000000000001E-3</v>
      </c>
      <c r="L35" s="53">
        <v>5.0000000000000001E-3</v>
      </c>
      <c r="M35" s="51"/>
      <c r="N35" s="51"/>
      <c r="O35" s="51"/>
      <c r="P35" s="51"/>
      <c r="Q35" s="51"/>
      <c r="R35" s="54">
        <v>5.0000000000000001E-3</v>
      </c>
      <c r="S35" s="51"/>
      <c r="T35" s="51"/>
      <c r="U35" s="55"/>
      <c r="V35" s="51"/>
      <c r="W35" s="56"/>
    </row>
    <row r="36" spans="1:23" ht="15" customHeight="1" x14ac:dyDescent="0.25">
      <c r="A36" s="13"/>
      <c r="C36" s="34" t="s">
        <v>35</v>
      </c>
      <c r="D36" s="29" t="s">
        <v>5</v>
      </c>
      <c r="E36" s="99"/>
      <c r="F36" s="99"/>
      <c r="G36" s="87">
        <f t="shared" si="0"/>
        <v>4</v>
      </c>
      <c r="H36" s="87">
        <f t="shared" si="4"/>
        <v>4</v>
      </c>
      <c r="I36" s="51">
        <f t="shared" si="1"/>
        <v>11100</v>
      </c>
      <c r="J36" s="51">
        <f t="shared" si="2"/>
        <v>14600</v>
      </c>
      <c r="K36" s="52">
        <f t="shared" si="3"/>
        <v>12850</v>
      </c>
      <c r="L36" s="57">
        <v>11100</v>
      </c>
      <c r="M36" s="51"/>
      <c r="N36" s="51"/>
      <c r="O36" s="58">
        <v>11400</v>
      </c>
      <c r="P36" s="51"/>
      <c r="Q36" s="51"/>
      <c r="R36" s="58">
        <v>14300</v>
      </c>
      <c r="S36" s="51"/>
      <c r="T36" s="51"/>
      <c r="U36" s="60">
        <v>14600</v>
      </c>
      <c r="V36" s="51"/>
      <c r="W36" s="56"/>
    </row>
    <row r="37" spans="1:23" ht="15" customHeight="1" x14ac:dyDescent="0.25">
      <c r="A37" s="13"/>
      <c r="C37" s="34" t="s">
        <v>36</v>
      </c>
      <c r="D37" s="29" t="s">
        <v>5</v>
      </c>
      <c r="E37" s="99"/>
      <c r="F37" s="99"/>
      <c r="G37" s="87">
        <f t="shared" si="0"/>
        <v>4</v>
      </c>
      <c r="H37" s="87">
        <f t="shared" si="4"/>
        <v>4</v>
      </c>
      <c r="I37" s="51">
        <f t="shared" si="1"/>
        <v>3</v>
      </c>
      <c r="J37" s="51">
        <f t="shared" si="2"/>
        <v>11</v>
      </c>
      <c r="K37" s="52">
        <f t="shared" si="3"/>
        <v>7.5</v>
      </c>
      <c r="L37" s="57">
        <v>11</v>
      </c>
      <c r="M37" s="51"/>
      <c r="N37" s="51"/>
      <c r="O37" s="58">
        <v>11</v>
      </c>
      <c r="P37" s="51"/>
      <c r="Q37" s="51"/>
      <c r="R37" s="58">
        <v>5</v>
      </c>
      <c r="S37" s="51"/>
      <c r="T37" s="51"/>
      <c r="U37" s="60">
        <v>3</v>
      </c>
      <c r="V37" s="51"/>
      <c r="W37" s="56"/>
    </row>
    <row r="38" spans="1:23" ht="25.5" x14ac:dyDescent="0.25">
      <c r="A38" s="13"/>
      <c r="C38" s="33" t="s">
        <v>37</v>
      </c>
      <c r="D38" s="28" t="s">
        <v>31</v>
      </c>
      <c r="E38" s="99"/>
      <c r="F38" s="99"/>
      <c r="G38" s="87">
        <f t="shared" si="0"/>
        <v>2</v>
      </c>
      <c r="H38" s="87">
        <f t="shared" si="4"/>
        <v>2</v>
      </c>
      <c r="I38" s="51">
        <f t="shared" si="1"/>
        <v>50</v>
      </c>
      <c r="J38" s="51">
        <f t="shared" si="2"/>
        <v>50</v>
      </c>
      <c r="K38" s="52">
        <f t="shared" si="3"/>
        <v>50</v>
      </c>
      <c r="L38" s="53">
        <v>50</v>
      </c>
      <c r="M38" s="51"/>
      <c r="N38" s="51"/>
      <c r="O38" s="51"/>
      <c r="P38" s="51"/>
      <c r="Q38" s="51"/>
      <c r="R38" s="54">
        <v>50</v>
      </c>
      <c r="S38" s="51"/>
      <c r="T38" s="51"/>
      <c r="U38" s="55"/>
      <c r="V38" s="51"/>
      <c r="W38" s="56"/>
    </row>
    <row r="39" spans="1:23" ht="15" customHeight="1" x14ac:dyDescent="0.25">
      <c r="A39" s="13"/>
      <c r="C39" s="33" t="s">
        <v>38</v>
      </c>
      <c r="D39" s="28" t="s">
        <v>5</v>
      </c>
      <c r="E39" s="99"/>
      <c r="F39" s="99"/>
      <c r="G39" s="87">
        <f t="shared" si="0"/>
        <v>2</v>
      </c>
      <c r="H39" s="87">
        <f t="shared" si="4"/>
        <v>2</v>
      </c>
      <c r="I39" s="51">
        <f t="shared" si="1"/>
        <v>0.02</v>
      </c>
      <c r="J39" s="51">
        <f t="shared" si="2"/>
        <v>0.05</v>
      </c>
      <c r="K39" s="52">
        <f t="shared" si="3"/>
        <v>3.5000000000000003E-2</v>
      </c>
      <c r="L39" s="53">
        <v>0.05</v>
      </c>
      <c r="M39" s="51"/>
      <c r="N39" s="51"/>
      <c r="O39" s="51"/>
      <c r="P39" s="51"/>
      <c r="Q39" s="51"/>
      <c r="R39" s="54">
        <v>0.02</v>
      </c>
      <c r="S39" s="51"/>
      <c r="T39" s="51"/>
      <c r="U39" s="55"/>
      <c r="V39" s="51"/>
      <c r="W39" s="56"/>
    </row>
    <row r="40" spans="1:23" ht="15" customHeight="1" thickBot="1" x14ac:dyDescent="0.3">
      <c r="A40" s="13"/>
      <c r="C40" s="37" t="s">
        <v>6</v>
      </c>
      <c r="D40" s="38" t="s">
        <v>6</v>
      </c>
      <c r="E40" s="100"/>
      <c r="F40" s="100"/>
      <c r="G40" s="88">
        <f t="shared" si="0"/>
        <v>12</v>
      </c>
      <c r="H40" s="88">
        <f t="shared" si="4"/>
        <v>12</v>
      </c>
      <c r="I40" s="61">
        <f t="shared" si="1"/>
        <v>5</v>
      </c>
      <c r="J40" s="61">
        <f t="shared" si="2"/>
        <v>5.6</v>
      </c>
      <c r="K40" s="62">
        <f t="shared" si="3"/>
        <v>5.4499999999999993</v>
      </c>
      <c r="L40" s="63">
        <v>5.6</v>
      </c>
      <c r="M40" s="64">
        <v>5.6</v>
      </c>
      <c r="N40" s="64">
        <v>5.4</v>
      </c>
      <c r="O40" s="64">
        <v>5.6</v>
      </c>
      <c r="P40" s="64">
        <v>5.5</v>
      </c>
      <c r="Q40" s="64">
        <v>5.6</v>
      </c>
      <c r="R40" s="69">
        <v>5.4</v>
      </c>
      <c r="S40" s="69">
        <v>5.3</v>
      </c>
      <c r="T40" s="64">
        <v>5.4</v>
      </c>
      <c r="U40" s="65">
        <v>5.4</v>
      </c>
      <c r="V40" s="64">
        <v>5</v>
      </c>
      <c r="W40" s="66">
        <v>5.6</v>
      </c>
    </row>
    <row r="41" spans="1:23" ht="15" x14ac:dyDescent="0.25">
      <c r="A41" s="13"/>
    </row>
    <row r="42" spans="1:23" ht="15" x14ac:dyDescent="0.25">
      <c r="A42" s="13"/>
      <c r="C42" s="24" t="s">
        <v>39</v>
      </c>
    </row>
    <row r="43" spans="1:23" ht="15" x14ac:dyDescent="0.25">
      <c r="A43" s="13"/>
      <c r="C43" s="25" t="s">
        <v>40</v>
      </c>
    </row>
    <row r="44" spans="1:23" ht="15" x14ac:dyDescent="0.25">
      <c r="A44" s="13"/>
      <c r="C44" s="26" t="s">
        <v>41</v>
      </c>
    </row>
    <row r="45" spans="1:23" ht="15" x14ac:dyDescent="0.25">
      <c r="A45" s="13"/>
      <c r="C45" s="27" t="s">
        <v>42</v>
      </c>
    </row>
    <row r="46" spans="1:23" ht="15" x14ac:dyDescent="0.25">
      <c r="A46" s="13"/>
    </row>
    <row r="47" spans="1:23" x14ac:dyDescent="0.2">
      <c r="A47" s="4"/>
      <c r="B47" s="9"/>
      <c r="C47" s="9"/>
      <c r="D47" s="14"/>
      <c r="E47" s="15"/>
      <c r="F47" s="15"/>
      <c r="G47" s="89"/>
      <c r="H47" s="89"/>
      <c r="I47" s="9"/>
      <c r="J47" s="9"/>
      <c r="K47" s="9"/>
      <c r="L47" s="14"/>
    </row>
  </sheetData>
  <sheetProtection algorithmName="SHA-512" hashValue="8VJMVF2rG46CudVaegeq4vtu3vpwSJ2kH4GcUUqvyY33K4zZu5dhRw0/mh4mHRuAXUOrpYXWwrh1z4ICLggYXA==" saltValue="6E9/mT1vngXmZWNAZIknBQ==" spinCount="100000" sheet="1" objects="1" scenarios="1"/>
  <mergeCells count="12">
    <mergeCell ref="L16:W16"/>
    <mergeCell ref="E18:F40"/>
    <mergeCell ref="A12:B12"/>
    <mergeCell ref="C12:K12"/>
    <mergeCell ref="C16:C17"/>
    <mergeCell ref="D16:D17"/>
    <mergeCell ref="E16:F17"/>
    <mergeCell ref="I16:I17"/>
    <mergeCell ref="J16:J17"/>
    <mergeCell ref="K16:K17"/>
    <mergeCell ref="G16:G17"/>
    <mergeCell ref="H16:H17"/>
  </mergeCells>
  <printOptions horizontalCentered="1"/>
  <pageMargins left="0.35433070866141736" right="0.35433070866141736" top="0.39370078740157483" bottom="0.39370078740157483" header="0" footer="0.51181102362204722"/>
  <pageSetup paperSize="9" scale="37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47"/>
  <sheetViews>
    <sheetView topLeftCell="B1" zoomScale="90" zoomScaleNormal="90" workbookViewId="0">
      <selection activeCell="Z10" sqref="Z10"/>
    </sheetView>
  </sheetViews>
  <sheetFormatPr defaultColWidth="11.42578125" defaultRowHeight="12.75" outlineLevelCol="1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4.5703125" style="3" customWidth="1"/>
    <col min="5" max="5" width="8.42578125" style="3" customWidth="1"/>
    <col min="6" max="8" width="14.28515625" style="4" customWidth="1"/>
    <col min="9" max="9" width="12.85546875" style="4" customWidth="1"/>
    <col min="10" max="11" width="13.5703125" style="4" customWidth="1"/>
    <col min="12" max="23" width="11.42578125" style="4" customWidth="1" outlineLevel="1"/>
    <col min="24" max="16384" width="11.42578125" style="4"/>
  </cols>
  <sheetData>
    <row r="1" spans="1:23" ht="18" customHeight="1" x14ac:dyDescent="0.25">
      <c r="A1" s="2" t="s">
        <v>43</v>
      </c>
      <c r="B1" s="1"/>
      <c r="D1" s="2"/>
      <c r="E1" s="2"/>
      <c r="K1" s="18" t="str">
        <f>'MP1'!K1</f>
        <v>2018 Annual</v>
      </c>
    </row>
    <row r="2" spans="1:23" ht="18" customHeight="1" x14ac:dyDescent="0.25">
      <c r="A2" s="16" t="s">
        <v>44</v>
      </c>
      <c r="B2" s="1"/>
      <c r="D2" s="2"/>
      <c r="E2" s="2"/>
    </row>
    <row r="3" spans="1:23" ht="18" customHeight="1" x14ac:dyDescent="0.25">
      <c r="A3" s="5" t="s">
        <v>14</v>
      </c>
      <c r="B3" s="1"/>
      <c r="D3" s="6"/>
      <c r="E3" s="6"/>
    </row>
    <row r="4" spans="1:23" ht="12.75" customHeight="1" x14ac:dyDescent="0.2">
      <c r="A4" s="7"/>
      <c r="B4" s="1"/>
    </row>
    <row r="5" spans="1:23" ht="15" x14ac:dyDescent="0.25">
      <c r="A5" s="13" t="s">
        <v>13</v>
      </c>
    </row>
    <row r="6" spans="1:23" ht="15" customHeight="1" x14ac:dyDescent="0.25">
      <c r="A6" s="13"/>
    </row>
    <row r="7" spans="1:23" ht="12.75" customHeight="1" x14ac:dyDescent="0.2">
      <c r="A7" s="21" t="s">
        <v>45</v>
      </c>
      <c r="B7" s="17"/>
      <c r="C7" s="12"/>
      <c r="D7" s="12"/>
      <c r="E7" s="12"/>
      <c r="F7" s="12"/>
      <c r="G7" s="84"/>
      <c r="H7" s="84"/>
      <c r="I7" s="12"/>
    </row>
    <row r="8" spans="1:23" x14ac:dyDescent="0.2">
      <c r="A8" s="21"/>
      <c r="B8" s="17"/>
      <c r="C8" s="12"/>
      <c r="D8" s="12"/>
      <c r="E8" s="12"/>
      <c r="F8" s="12"/>
      <c r="G8" s="84"/>
      <c r="H8" s="84"/>
      <c r="I8" s="12"/>
    </row>
    <row r="9" spans="1:23" ht="15" customHeight="1" x14ac:dyDescent="0.2">
      <c r="A9" s="22"/>
      <c r="B9" s="22"/>
      <c r="C9" s="19"/>
      <c r="D9" s="19"/>
      <c r="E9" s="19"/>
      <c r="F9" s="19"/>
      <c r="G9" s="85"/>
      <c r="H9" s="85"/>
      <c r="I9" s="19"/>
    </row>
    <row r="10" spans="1:23" ht="15" x14ac:dyDescent="0.25">
      <c r="A10" s="13" t="s">
        <v>12</v>
      </c>
    </row>
    <row r="11" spans="1:23" ht="15" customHeight="1" x14ac:dyDescent="0.25">
      <c r="A11" s="13"/>
    </row>
    <row r="12" spans="1:23" x14ac:dyDescent="0.2">
      <c r="A12" s="96" t="s">
        <v>49</v>
      </c>
      <c r="B12" s="97"/>
      <c r="C12" s="96" t="s">
        <v>46</v>
      </c>
      <c r="D12" s="96"/>
      <c r="E12" s="96"/>
      <c r="F12" s="96"/>
      <c r="G12" s="96"/>
      <c r="H12" s="96"/>
      <c r="I12" s="96"/>
      <c r="J12" s="96"/>
      <c r="K12" s="96"/>
    </row>
    <row r="13" spans="1:23" x14ac:dyDescent="0.2">
      <c r="A13" s="10"/>
      <c r="B13" s="10"/>
      <c r="C13" s="11"/>
      <c r="D13" s="11"/>
      <c r="E13" s="11"/>
      <c r="F13" s="11"/>
      <c r="G13" s="11"/>
      <c r="H13" s="11"/>
      <c r="I13" s="11"/>
    </row>
    <row r="14" spans="1:23" ht="15" x14ac:dyDescent="0.25">
      <c r="A14" s="13" t="s">
        <v>11</v>
      </c>
    </row>
    <row r="15" spans="1:23" ht="15.75" thickBot="1" x14ac:dyDescent="0.3">
      <c r="A15" s="13"/>
    </row>
    <row r="16" spans="1:23" ht="20.100000000000001" customHeight="1" thickBot="1" x14ac:dyDescent="0.3">
      <c r="A16" s="13"/>
      <c r="C16" s="101" t="s">
        <v>0</v>
      </c>
      <c r="D16" s="103" t="s">
        <v>1</v>
      </c>
      <c r="E16" s="109" t="s">
        <v>7</v>
      </c>
      <c r="F16" s="109"/>
      <c r="G16" s="111" t="s">
        <v>55</v>
      </c>
      <c r="H16" s="111" t="s">
        <v>56</v>
      </c>
      <c r="I16" s="105" t="s">
        <v>2</v>
      </c>
      <c r="J16" s="105" t="s">
        <v>3</v>
      </c>
      <c r="K16" s="107" t="s">
        <v>4</v>
      </c>
      <c r="L16" s="93" t="s">
        <v>8</v>
      </c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</row>
    <row r="17" spans="1:23" ht="20.100000000000001" customHeight="1" thickBot="1" x14ac:dyDescent="0.3">
      <c r="A17" s="13"/>
      <c r="C17" s="102"/>
      <c r="D17" s="104"/>
      <c r="E17" s="110"/>
      <c r="F17" s="110"/>
      <c r="G17" s="112"/>
      <c r="H17" s="112"/>
      <c r="I17" s="106"/>
      <c r="J17" s="106"/>
      <c r="K17" s="108"/>
      <c r="L17" s="70">
        <f>'MP1'!L17</f>
        <v>43115</v>
      </c>
      <c r="M17" s="71">
        <v>43146</v>
      </c>
      <c r="N17" s="71">
        <v>43171</v>
      </c>
      <c r="O17" s="71">
        <v>43203</v>
      </c>
      <c r="P17" s="71">
        <v>43238</v>
      </c>
      <c r="Q17" s="71">
        <v>43266</v>
      </c>
      <c r="R17" s="71">
        <v>43297</v>
      </c>
      <c r="S17" s="71">
        <v>43325</v>
      </c>
      <c r="T17" s="71">
        <v>43353</v>
      </c>
      <c r="U17" s="72">
        <v>43381</v>
      </c>
      <c r="V17" s="73">
        <v>43413</v>
      </c>
      <c r="W17" s="74">
        <v>43444</v>
      </c>
    </row>
    <row r="18" spans="1:23" ht="15" customHeight="1" x14ac:dyDescent="0.25">
      <c r="A18" s="13"/>
      <c r="C18" s="30" t="s">
        <v>15</v>
      </c>
      <c r="D18" s="31" t="s">
        <v>5</v>
      </c>
      <c r="E18" s="98" t="s">
        <v>47</v>
      </c>
      <c r="F18" s="98"/>
      <c r="G18" s="86">
        <f>COUNT(L18:W18)</f>
        <v>4</v>
      </c>
      <c r="H18" s="86">
        <f>G18</f>
        <v>4</v>
      </c>
      <c r="I18" s="44">
        <f>MIN(L18:W18)</f>
        <v>135</v>
      </c>
      <c r="J18" s="44">
        <f>MAX(L18:W18)</f>
        <v>210</v>
      </c>
      <c r="K18" s="45">
        <f>AVERAGE(L18:W18)</f>
        <v>158.75</v>
      </c>
      <c r="L18" s="67">
        <v>210</v>
      </c>
      <c r="M18" s="43"/>
      <c r="N18" s="44"/>
      <c r="O18" s="68">
        <v>135</v>
      </c>
      <c r="P18" s="44"/>
      <c r="Q18" s="44"/>
      <c r="R18" s="68">
        <v>145</v>
      </c>
      <c r="S18" s="44"/>
      <c r="T18" s="44"/>
      <c r="U18" s="49">
        <v>145</v>
      </c>
      <c r="V18" s="44"/>
      <c r="W18" s="50"/>
    </row>
    <row r="19" spans="1:23" ht="15" customHeight="1" x14ac:dyDescent="0.25">
      <c r="A19" s="13"/>
      <c r="C19" s="32" t="s">
        <v>16</v>
      </c>
      <c r="D19" s="28" t="s">
        <v>5</v>
      </c>
      <c r="E19" s="99"/>
      <c r="F19" s="99"/>
      <c r="G19" s="87">
        <f t="shared" ref="G19:G40" si="0">COUNT(L19:W19)</f>
        <v>2</v>
      </c>
      <c r="H19" s="87">
        <f>G19</f>
        <v>2</v>
      </c>
      <c r="I19" s="51">
        <f t="shared" ref="I19:I40" si="1">MIN(L19:W19)</f>
        <v>0.05</v>
      </c>
      <c r="J19" s="51">
        <f t="shared" ref="J19:J40" si="2">MAX(L19:W19)</f>
        <v>0.5</v>
      </c>
      <c r="K19" s="52">
        <f t="shared" ref="K19:K40" si="3">AVERAGE(L19:W19)</f>
        <v>0.27500000000000002</v>
      </c>
      <c r="L19" s="53">
        <v>0.5</v>
      </c>
      <c r="M19" s="39"/>
      <c r="N19" s="51"/>
      <c r="O19" s="51"/>
      <c r="P19" s="51"/>
      <c r="Q19" s="51"/>
      <c r="R19" s="54">
        <v>0.05</v>
      </c>
      <c r="S19" s="51"/>
      <c r="T19" s="51"/>
      <c r="U19" s="55"/>
      <c r="V19" s="51"/>
      <c r="W19" s="56"/>
    </row>
    <row r="20" spans="1:23" ht="15" customHeight="1" x14ac:dyDescent="0.25">
      <c r="A20" s="13"/>
      <c r="C20" s="33" t="s">
        <v>17</v>
      </c>
      <c r="D20" s="28" t="s">
        <v>5</v>
      </c>
      <c r="E20" s="99"/>
      <c r="F20" s="99"/>
      <c r="G20" s="87">
        <f t="shared" si="0"/>
        <v>2</v>
      </c>
      <c r="H20" s="87">
        <f t="shared" ref="H20:H40" si="4">G20</f>
        <v>2</v>
      </c>
      <c r="I20" s="51">
        <f t="shared" si="1"/>
        <v>5.0000000000000001E-3</v>
      </c>
      <c r="J20" s="51">
        <f t="shared" si="2"/>
        <v>5.0000000000000001E-3</v>
      </c>
      <c r="K20" s="52">
        <f t="shared" si="3"/>
        <v>5.0000000000000001E-3</v>
      </c>
      <c r="L20" s="53">
        <v>5.0000000000000001E-3</v>
      </c>
      <c r="M20" s="39"/>
      <c r="N20" s="51"/>
      <c r="O20" s="51"/>
      <c r="P20" s="51"/>
      <c r="Q20" s="51"/>
      <c r="R20" s="54">
        <v>5.0000000000000001E-3</v>
      </c>
      <c r="S20" s="51"/>
      <c r="T20" s="51"/>
      <c r="U20" s="55"/>
      <c r="V20" s="51"/>
      <c r="W20" s="56"/>
    </row>
    <row r="21" spans="1:23" ht="15" customHeight="1" x14ac:dyDescent="0.25">
      <c r="A21" s="13"/>
      <c r="C21" s="33" t="s">
        <v>18</v>
      </c>
      <c r="D21" s="28" t="s">
        <v>5</v>
      </c>
      <c r="E21" s="99"/>
      <c r="F21" s="99"/>
      <c r="G21" s="87">
        <f t="shared" si="0"/>
        <v>2</v>
      </c>
      <c r="H21" s="87">
        <f t="shared" si="4"/>
        <v>2</v>
      </c>
      <c r="I21" s="51">
        <f t="shared" si="1"/>
        <v>0.05</v>
      </c>
      <c r="J21" s="51">
        <f t="shared" si="2"/>
        <v>0.05</v>
      </c>
      <c r="K21" s="52">
        <f t="shared" si="3"/>
        <v>0.05</v>
      </c>
      <c r="L21" s="53">
        <v>0.05</v>
      </c>
      <c r="M21" s="39"/>
      <c r="N21" s="51"/>
      <c r="O21" s="51"/>
      <c r="P21" s="51"/>
      <c r="Q21" s="51"/>
      <c r="R21" s="54">
        <v>0.05</v>
      </c>
      <c r="S21" s="51"/>
      <c r="T21" s="51"/>
      <c r="U21" s="55"/>
      <c r="V21" s="51"/>
      <c r="W21" s="56"/>
    </row>
    <row r="22" spans="1:23" ht="15" customHeight="1" x14ac:dyDescent="0.25">
      <c r="A22" s="13"/>
      <c r="C22" s="33" t="s">
        <v>19</v>
      </c>
      <c r="D22" s="28" t="s">
        <v>5</v>
      </c>
      <c r="E22" s="99"/>
      <c r="F22" s="99"/>
      <c r="G22" s="87">
        <f t="shared" si="0"/>
        <v>2</v>
      </c>
      <c r="H22" s="87">
        <f t="shared" si="4"/>
        <v>2</v>
      </c>
      <c r="I22" s="51">
        <f t="shared" si="1"/>
        <v>5.0000000000000001E-4</v>
      </c>
      <c r="J22" s="51">
        <f t="shared" si="2"/>
        <v>5.0000000000000001E-4</v>
      </c>
      <c r="K22" s="52">
        <f t="shared" si="3"/>
        <v>5.0000000000000001E-4</v>
      </c>
      <c r="L22" s="53">
        <v>5.0000000000000001E-4</v>
      </c>
      <c r="M22" s="39"/>
      <c r="N22" s="51"/>
      <c r="O22" s="51"/>
      <c r="P22" s="51"/>
      <c r="Q22" s="51"/>
      <c r="R22" s="54">
        <v>5.0000000000000001E-4</v>
      </c>
      <c r="S22" s="51"/>
      <c r="T22" s="51"/>
      <c r="U22" s="55"/>
      <c r="V22" s="51"/>
      <c r="W22" s="56"/>
    </row>
    <row r="23" spans="1:23" ht="15" customHeight="1" x14ac:dyDescent="0.25">
      <c r="A23" s="13"/>
      <c r="C23" s="33" t="s">
        <v>20</v>
      </c>
      <c r="D23" s="28" t="s">
        <v>5</v>
      </c>
      <c r="E23" s="99"/>
      <c r="F23" s="99"/>
      <c r="G23" s="87">
        <f t="shared" si="0"/>
        <v>2</v>
      </c>
      <c r="H23" s="87">
        <f t="shared" si="4"/>
        <v>2</v>
      </c>
      <c r="I23" s="51">
        <f t="shared" si="1"/>
        <v>5.0000000000000001E-3</v>
      </c>
      <c r="J23" s="51">
        <f t="shared" si="2"/>
        <v>5.0000000000000001E-3</v>
      </c>
      <c r="K23" s="52">
        <f t="shared" si="3"/>
        <v>5.0000000000000001E-3</v>
      </c>
      <c r="L23" s="53">
        <v>5.0000000000000001E-3</v>
      </c>
      <c r="M23" s="39"/>
      <c r="N23" s="51"/>
      <c r="O23" s="51"/>
      <c r="P23" s="51"/>
      <c r="Q23" s="51"/>
      <c r="R23" s="54">
        <v>5.0000000000000001E-3</v>
      </c>
      <c r="S23" s="51"/>
      <c r="T23" s="51"/>
      <c r="U23" s="55"/>
      <c r="V23" s="51"/>
      <c r="W23" s="56"/>
    </row>
    <row r="24" spans="1:23" ht="15" customHeight="1" x14ac:dyDescent="0.25">
      <c r="A24" s="13"/>
      <c r="C24" s="34" t="s">
        <v>21</v>
      </c>
      <c r="D24" s="29" t="s">
        <v>22</v>
      </c>
      <c r="E24" s="99"/>
      <c r="F24" s="99"/>
      <c r="G24" s="87">
        <f t="shared" si="0"/>
        <v>4</v>
      </c>
      <c r="H24" s="87">
        <f t="shared" si="4"/>
        <v>4</v>
      </c>
      <c r="I24" s="51">
        <f t="shared" si="1"/>
        <v>17800</v>
      </c>
      <c r="J24" s="51">
        <f t="shared" si="2"/>
        <v>28100</v>
      </c>
      <c r="K24" s="52">
        <f t="shared" si="3"/>
        <v>23125</v>
      </c>
      <c r="L24" s="57">
        <v>17800</v>
      </c>
      <c r="M24" s="39"/>
      <c r="N24" s="51"/>
      <c r="O24" s="58">
        <v>28100</v>
      </c>
      <c r="P24" s="51"/>
      <c r="Q24" s="51"/>
      <c r="R24" s="58">
        <v>25400</v>
      </c>
      <c r="S24" s="51"/>
      <c r="T24" s="51"/>
      <c r="U24" s="59">
        <v>21200</v>
      </c>
      <c r="V24" s="51"/>
      <c r="W24" s="56"/>
    </row>
    <row r="25" spans="1:23" ht="15" customHeight="1" x14ac:dyDescent="0.25">
      <c r="A25" s="13"/>
      <c r="C25" s="33" t="s">
        <v>23</v>
      </c>
      <c r="D25" s="28" t="s">
        <v>5</v>
      </c>
      <c r="E25" s="99"/>
      <c r="F25" s="99"/>
      <c r="G25" s="87">
        <f t="shared" si="0"/>
        <v>2</v>
      </c>
      <c r="H25" s="87">
        <f t="shared" si="4"/>
        <v>2</v>
      </c>
      <c r="I25" s="51">
        <f t="shared" si="1"/>
        <v>5.0000000000000001E-3</v>
      </c>
      <c r="J25" s="51">
        <f t="shared" si="2"/>
        <v>5.0000000000000001E-3</v>
      </c>
      <c r="K25" s="52">
        <f t="shared" si="3"/>
        <v>5.0000000000000001E-3</v>
      </c>
      <c r="L25" s="53">
        <v>5.0000000000000001E-3</v>
      </c>
      <c r="M25" s="51"/>
      <c r="N25" s="51"/>
      <c r="O25" s="51"/>
      <c r="P25" s="51"/>
      <c r="Q25" s="51"/>
      <c r="R25" s="54">
        <v>5.0000000000000001E-3</v>
      </c>
      <c r="S25" s="51"/>
      <c r="T25" s="51"/>
      <c r="U25" s="55"/>
      <c r="V25" s="51"/>
      <c r="W25" s="56"/>
    </row>
    <row r="26" spans="1:23" ht="15" customHeight="1" x14ac:dyDescent="0.25">
      <c r="A26" s="13"/>
      <c r="C26" s="33" t="s">
        <v>24</v>
      </c>
      <c r="D26" s="28" t="s">
        <v>5</v>
      </c>
      <c r="E26" s="99"/>
      <c r="F26" s="99"/>
      <c r="G26" s="87">
        <f t="shared" si="0"/>
        <v>2</v>
      </c>
      <c r="H26" s="87">
        <f t="shared" si="4"/>
        <v>2</v>
      </c>
      <c r="I26" s="51">
        <f t="shared" si="1"/>
        <v>7.1</v>
      </c>
      <c r="J26" s="51">
        <f t="shared" si="2"/>
        <v>7.2</v>
      </c>
      <c r="K26" s="52">
        <f t="shared" si="3"/>
        <v>7.15</v>
      </c>
      <c r="L26" s="53">
        <v>7.1</v>
      </c>
      <c r="M26" s="51"/>
      <c r="N26" s="51"/>
      <c r="O26" s="51"/>
      <c r="P26" s="51"/>
      <c r="Q26" s="51"/>
      <c r="R26" s="54">
        <v>7.2</v>
      </c>
      <c r="S26" s="51"/>
      <c r="T26" s="51"/>
      <c r="U26" s="55"/>
      <c r="V26" s="51"/>
      <c r="W26" s="56"/>
    </row>
    <row r="27" spans="1:23" ht="15" customHeight="1" x14ac:dyDescent="0.25">
      <c r="A27" s="13"/>
      <c r="C27" s="33" t="s">
        <v>25</v>
      </c>
      <c r="D27" s="28" t="s">
        <v>5</v>
      </c>
      <c r="E27" s="99"/>
      <c r="F27" s="99"/>
      <c r="G27" s="87">
        <f t="shared" si="0"/>
        <v>2</v>
      </c>
      <c r="H27" s="87">
        <f t="shared" si="4"/>
        <v>2</v>
      </c>
      <c r="I27" s="51">
        <f t="shared" si="1"/>
        <v>5.0000000000000001E-3</v>
      </c>
      <c r="J27" s="51">
        <f t="shared" si="2"/>
        <v>5.0000000000000001E-3</v>
      </c>
      <c r="K27" s="52">
        <f t="shared" si="3"/>
        <v>5.0000000000000001E-3</v>
      </c>
      <c r="L27" s="53">
        <v>5.0000000000000001E-3</v>
      </c>
      <c r="M27" s="51"/>
      <c r="N27" s="51"/>
      <c r="O27" s="51"/>
      <c r="P27" s="51"/>
      <c r="Q27" s="51"/>
      <c r="R27" s="54">
        <v>5.0000000000000001E-3</v>
      </c>
      <c r="S27" s="51"/>
      <c r="T27" s="51"/>
      <c r="U27" s="55"/>
      <c r="V27" s="51"/>
      <c r="W27" s="56"/>
    </row>
    <row r="28" spans="1:23" ht="15" customHeight="1" x14ac:dyDescent="0.25">
      <c r="A28" s="13"/>
      <c r="C28" s="34" t="s">
        <v>26</v>
      </c>
      <c r="D28" s="29" t="s">
        <v>5</v>
      </c>
      <c r="E28" s="99"/>
      <c r="F28" s="99"/>
      <c r="G28" s="87">
        <f t="shared" si="0"/>
        <v>4</v>
      </c>
      <c r="H28" s="87">
        <f t="shared" si="4"/>
        <v>4</v>
      </c>
      <c r="I28" s="51">
        <f t="shared" si="1"/>
        <v>0.32</v>
      </c>
      <c r="J28" s="51">
        <f t="shared" si="2"/>
        <v>0.51</v>
      </c>
      <c r="K28" s="52">
        <f t="shared" si="3"/>
        <v>0.40249999999999997</v>
      </c>
      <c r="L28" s="57">
        <v>0.35</v>
      </c>
      <c r="M28" s="51"/>
      <c r="N28" s="51"/>
      <c r="O28" s="58">
        <v>0.51</v>
      </c>
      <c r="P28" s="51"/>
      <c r="Q28" s="51"/>
      <c r="R28" s="58">
        <v>0.32</v>
      </c>
      <c r="S28" s="51"/>
      <c r="T28" s="51"/>
      <c r="U28" s="60">
        <v>0.43</v>
      </c>
      <c r="V28" s="51"/>
      <c r="W28" s="56"/>
    </row>
    <row r="29" spans="1:23" ht="15" customHeight="1" x14ac:dyDescent="0.25">
      <c r="A29" s="13"/>
      <c r="C29" s="34" t="s">
        <v>27</v>
      </c>
      <c r="D29" s="29" t="s">
        <v>5</v>
      </c>
      <c r="E29" s="99"/>
      <c r="F29" s="99"/>
      <c r="G29" s="87">
        <f t="shared" si="0"/>
        <v>4</v>
      </c>
      <c r="H29" s="87">
        <f t="shared" si="4"/>
        <v>4</v>
      </c>
      <c r="I29" s="51">
        <f t="shared" si="1"/>
        <v>5.0000000000000002E-5</v>
      </c>
      <c r="J29" s="51">
        <f t="shared" si="2"/>
        <v>5.0000000000000002E-5</v>
      </c>
      <c r="K29" s="52">
        <f t="shared" si="3"/>
        <v>5.0000000000000002E-5</v>
      </c>
      <c r="L29" s="58">
        <v>5.0000000000000002E-5</v>
      </c>
      <c r="M29" s="51"/>
      <c r="N29" s="51"/>
      <c r="O29" s="58">
        <v>5.0000000000000002E-5</v>
      </c>
      <c r="P29" s="51"/>
      <c r="Q29" s="51"/>
      <c r="R29" s="58">
        <v>5.0000000000000002E-5</v>
      </c>
      <c r="S29" s="51"/>
      <c r="T29" s="51"/>
      <c r="U29" s="58">
        <v>5.0000000000000002E-5</v>
      </c>
      <c r="V29" s="51"/>
      <c r="W29" s="56"/>
    </row>
    <row r="30" spans="1:23" ht="25.5" x14ac:dyDescent="0.25">
      <c r="A30" s="13"/>
      <c r="C30" s="35" t="s">
        <v>28</v>
      </c>
      <c r="D30" s="23" t="s">
        <v>5</v>
      </c>
      <c r="E30" s="99"/>
      <c r="F30" s="99"/>
      <c r="G30" s="87">
        <f t="shared" si="0"/>
        <v>3</v>
      </c>
      <c r="H30" s="87">
        <f t="shared" si="4"/>
        <v>3</v>
      </c>
      <c r="I30" s="51">
        <f t="shared" si="1"/>
        <v>0.05</v>
      </c>
      <c r="J30" s="51">
        <f t="shared" si="2"/>
        <v>0.05</v>
      </c>
      <c r="K30" s="52">
        <f t="shared" si="3"/>
        <v>5.000000000000001E-2</v>
      </c>
      <c r="L30" s="58">
        <v>0.05</v>
      </c>
      <c r="M30" s="51"/>
      <c r="N30" s="51"/>
      <c r="O30" s="58" t="s">
        <v>60</v>
      </c>
      <c r="P30" s="51"/>
      <c r="Q30" s="51"/>
      <c r="R30" s="58">
        <v>0.05</v>
      </c>
      <c r="S30" s="51"/>
      <c r="T30" s="51"/>
      <c r="U30" s="58">
        <v>0.05</v>
      </c>
      <c r="V30" s="51"/>
      <c r="W30" s="56"/>
    </row>
    <row r="31" spans="1:23" ht="15" customHeight="1" x14ac:dyDescent="0.25">
      <c r="A31" s="13"/>
      <c r="C31" s="36" t="s">
        <v>29</v>
      </c>
      <c r="D31" s="23" t="s">
        <v>5</v>
      </c>
      <c r="E31" s="99"/>
      <c r="F31" s="99"/>
      <c r="G31" s="87">
        <f t="shared" si="0"/>
        <v>4</v>
      </c>
      <c r="H31" s="87">
        <f t="shared" si="4"/>
        <v>4</v>
      </c>
      <c r="I31" s="51">
        <f t="shared" si="1"/>
        <v>2.1</v>
      </c>
      <c r="J31" s="51">
        <f t="shared" si="2"/>
        <v>2.5</v>
      </c>
      <c r="K31" s="52">
        <f t="shared" si="3"/>
        <v>2.3000000000000003</v>
      </c>
      <c r="L31" s="57">
        <v>2.5</v>
      </c>
      <c r="M31" s="51"/>
      <c r="N31" s="51"/>
      <c r="O31" s="58">
        <v>2.2000000000000002</v>
      </c>
      <c r="P31" s="51"/>
      <c r="Q31" s="51"/>
      <c r="R31" s="58">
        <v>2.1</v>
      </c>
      <c r="S31" s="51"/>
      <c r="T31" s="51"/>
      <c r="U31" s="60">
        <v>2.4</v>
      </c>
      <c r="V31" s="51"/>
      <c r="W31" s="56"/>
    </row>
    <row r="32" spans="1:23" ht="25.5" customHeight="1" x14ac:dyDescent="0.25">
      <c r="A32" s="13"/>
      <c r="C32" s="33" t="s">
        <v>30</v>
      </c>
      <c r="D32" s="28" t="s">
        <v>31</v>
      </c>
      <c r="E32" s="99"/>
      <c r="F32" s="99"/>
      <c r="G32" s="87">
        <f t="shared" si="0"/>
        <v>2</v>
      </c>
      <c r="H32" s="87">
        <f t="shared" si="4"/>
        <v>2</v>
      </c>
      <c r="I32" s="51">
        <f t="shared" si="1"/>
        <v>0.1</v>
      </c>
      <c r="J32" s="51">
        <f t="shared" si="2"/>
        <v>0.1</v>
      </c>
      <c r="K32" s="52">
        <f t="shared" si="3"/>
        <v>0.1</v>
      </c>
      <c r="L32" s="53">
        <v>0.1</v>
      </c>
      <c r="M32" s="51"/>
      <c r="N32" s="51"/>
      <c r="O32" s="51"/>
      <c r="P32" s="51"/>
      <c r="Q32" s="51"/>
      <c r="R32" s="54">
        <v>0.1</v>
      </c>
      <c r="S32" s="51"/>
      <c r="T32" s="51"/>
      <c r="U32" s="55"/>
      <c r="V32" s="51"/>
      <c r="W32" s="56"/>
    </row>
    <row r="33" spans="1:23" ht="15" customHeight="1" x14ac:dyDescent="0.25">
      <c r="A33" s="13"/>
      <c r="C33" s="33" t="s">
        <v>32</v>
      </c>
      <c r="D33" s="28" t="s">
        <v>5</v>
      </c>
      <c r="E33" s="99"/>
      <c r="F33" s="99"/>
      <c r="G33" s="87">
        <f t="shared" si="0"/>
        <v>2</v>
      </c>
      <c r="H33" s="87">
        <f t="shared" si="4"/>
        <v>2</v>
      </c>
      <c r="I33" s="51">
        <f t="shared" si="1"/>
        <v>0.05</v>
      </c>
      <c r="J33" s="51">
        <f t="shared" si="2"/>
        <v>0.05</v>
      </c>
      <c r="K33" s="52">
        <f t="shared" si="3"/>
        <v>0.05</v>
      </c>
      <c r="L33" s="53">
        <v>0.05</v>
      </c>
      <c r="M33" s="51"/>
      <c r="N33" s="51"/>
      <c r="O33" s="51"/>
      <c r="P33" s="51"/>
      <c r="Q33" s="51"/>
      <c r="R33" s="54">
        <v>0.05</v>
      </c>
      <c r="S33" s="51"/>
      <c r="T33" s="51"/>
      <c r="U33" s="55"/>
      <c r="V33" s="51"/>
      <c r="W33" s="56"/>
    </row>
    <row r="34" spans="1:23" ht="25.5" x14ac:dyDescent="0.25">
      <c r="A34" s="13"/>
      <c r="C34" s="33" t="s">
        <v>33</v>
      </c>
      <c r="D34" s="28" t="s">
        <v>31</v>
      </c>
      <c r="E34" s="99"/>
      <c r="F34" s="99"/>
      <c r="G34" s="87">
        <f t="shared" si="0"/>
        <v>2</v>
      </c>
      <c r="H34" s="87">
        <f t="shared" si="4"/>
        <v>2</v>
      </c>
      <c r="I34" s="51">
        <f t="shared" si="1"/>
        <v>1</v>
      </c>
      <c r="J34" s="51">
        <f t="shared" si="2"/>
        <v>2.5</v>
      </c>
      <c r="K34" s="52">
        <f t="shared" si="3"/>
        <v>1.75</v>
      </c>
      <c r="L34" s="53">
        <v>2.5</v>
      </c>
      <c r="M34" s="51"/>
      <c r="N34" s="51"/>
      <c r="O34" s="51"/>
      <c r="P34" s="51"/>
      <c r="Q34" s="51"/>
      <c r="R34" s="54">
        <v>1</v>
      </c>
      <c r="S34" s="51"/>
      <c r="T34" s="51"/>
      <c r="U34" s="55"/>
      <c r="V34" s="51"/>
      <c r="W34" s="56"/>
    </row>
    <row r="35" spans="1:23" ht="15" customHeight="1" x14ac:dyDescent="0.25">
      <c r="A35" s="13"/>
      <c r="C35" s="33" t="s">
        <v>34</v>
      </c>
      <c r="D35" s="28" t="s">
        <v>5</v>
      </c>
      <c r="E35" s="99"/>
      <c r="F35" s="99"/>
      <c r="G35" s="87">
        <f t="shared" si="0"/>
        <v>2</v>
      </c>
      <c r="H35" s="87">
        <f t="shared" si="4"/>
        <v>2</v>
      </c>
      <c r="I35" s="51">
        <f t="shared" si="1"/>
        <v>5.0000000000000001E-3</v>
      </c>
      <c r="J35" s="51">
        <f t="shared" si="2"/>
        <v>5.0000000000000001E-3</v>
      </c>
      <c r="K35" s="52">
        <f t="shared" si="3"/>
        <v>5.0000000000000001E-3</v>
      </c>
      <c r="L35" s="53">
        <v>5.0000000000000001E-3</v>
      </c>
      <c r="M35" s="51"/>
      <c r="N35" s="51"/>
      <c r="O35" s="51"/>
      <c r="P35" s="51"/>
      <c r="Q35" s="51"/>
      <c r="R35" s="54">
        <v>5.0000000000000001E-3</v>
      </c>
      <c r="S35" s="51"/>
      <c r="T35" s="51"/>
      <c r="U35" s="55"/>
      <c r="V35" s="51"/>
      <c r="W35" s="56"/>
    </row>
    <row r="36" spans="1:23" ht="15" customHeight="1" x14ac:dyDescent="0.25">
      <c r="A36" s="13"/>
      <c r="C36" s="34" t="s">
        <v>35</v>
      </c>
      <c r="D36" s="29" t="s">
        <v>5</v>
      </c>
      <c r="E36" s="99"/>
      <c r="F36" s="99"/>
      <c r="G36" s="87">
        <f t="shared" si="0"/>
        <v>4</v>
      </c>
      <c r="H36" s="87">
        <f t="shared" si="4"/>
        <v>4</v>
      </c>
      <c r="I36" s="51">
        <f t="shared" si="1"/>
        <v>11700</v>
      </c>
      <c r="J36" s="51">
        <f t="shared" si="2"/>
        <v>18300</v>
      </c>
      <c r="K36" s="52">
        <f t="shared" si="3"/>
        <v>15100</v>
      </c>
      <c r="L36" s="57">
        <v>11700</v>
      </c>
      <c r="M36" s="51"/>
      <c r="N36" s="51"/>
      <c r="O36" s="58">
        <v>18300</v>
      </c>
      <c r="P36" s="51"/>
      <c r="Q36" s="51"/>
      <c r="R36" s="58">
        <v>16600</v>
      </c>
      <c r="S36" s="51"/>
      <c r="T36" s="51"/>
      <c r="U36" s="60">
        <v>13800</v>
      </c>
      <c r="V36" s="51"/>
      <c r="W36" s="56"/>
    </row>
    <row r="37" spans="1:23" ht="15" customHeight="1" x14ac:dyDescent="0.25">
      <c r="A37" s="13"/>
      <c r="C37" s="34" t="s">
        <v>36</v>
      </c>
      <c r="D37" s="29" t="s">
        <v>5</v>
      </c>
      <c r="E37" s="99"/>
      <c r="F37" s="99"/>
      <c r="G37" s="87">
        <f t="shared" si="0"/>
        <v>4</v>
      </c>
      <c r="H37" s="87">
        <f t="shared" si="4"/>
        <v>4</v>
      </c>
      <c r="I37" s="51">
        <f t="shared" si="1"/>
        <v>5</v>
      </c>
      <c r="J37" s="51">
        <f t="shared" si="2"/>
        <v>12</v>
      </c>
      <c r="K37" s="52">
        <f t="shared" si="3"/>
        <v>7.75</v>
      </c>
      <c r="L37" s="57">
        <v>12</v>
      </c>
      <c r="M37" s="51"/>
      <c r="N37" s="51"/>
      <c r="O37" s="58">
        <v>8</v>
      </c>
      <c r="P37" s="51"/>
      <c r="Q37" s="51"/>
      <c r="R37" s="58">
        <v>5</v>
      </c>
      <c r="S37" s="51"/>
      <c r="T37" s="51"/>
      <c r="U37" s="60">
        <v>6</v>
      </c>
      <c r="V37" s="51"/>
      <c r="W37" s="56"/>
    </row>
    <row r="38" spans="1:23" ht="25.5" x14ac:dyDescent="0.25">
      <c r="A38" s="13"/>
      <c r="C38" s="33" t="s">
        <v>37</v>
      </c>
      <c r="D38" s="28" t="s">
        <v>31</v>
      </c>
      <c r="E38" s="99"/>
      <c r="F38" s="99"/>
      <c r="G38" s="87">
        <f t="shared" si="0"/>
        <v>2</v>
      </c>
      <c r="H38" s="87">
        <f t="shared" si="4"/>
        <v>2</v>
      </c>
      <c r="I38" s="51">
        <f t="shared" si="1"/>
        <v>50</v>
      </c>
      <c r="J38" s="51">
        <f t="shared" si="2"/>
        <v>50</v>
      </c>
      <c r="K38" s="52">
        <f t="shared" si="3"/>
        <v>50</v>
      </c>
      <c r="L38" s="53">
        <v>50</v>
      </c>
      <c r="M38" s="51"/>
      <c r="N38" s="51"/>
      <c r="O38" s="51"/>
      <c r="P38" s="51"/>
      <c r="Q38" s="51"/>
      <c r="R38" s="54">
        <v>50</v>
      </c>
      <c r="S38" s="51"/>
      <c r="T38" s="51"/>
      <c r="U38" s="55"/>
      <c r="V38" s="51"/>
      <c r="W38" s="56"/>
    </row>
    <row r="39" spans="1:23" ht="15" customHeight="1" x14ac:dyDescent="0.25">
      <c r="A39" s="13"/>
      <c r="C39" s="33" t="s">
        <v>38</v>
      </c>
      <c r="D39" s="28" t="s">
        <v>5</v>
      </c>
      <c r="E39" s="99"/>
      <c r="F39" s="99"/>
      <c r="G39" s="87">
        <f t="shared" si="0"/>
        <v>2</v>
      </c>
      <c r="H39" s="87">
        <f t="shared" si="4"/>
        <v>2</v>
      </c>
      <c r="I39" s="51">
        <f t="shared" si="1"/>
        <v>0.01</v>
      </c>
      <c r="J39" s="51">
        <f t="shared" si="2"/>
        <v>0.03</v>
      </c>
      <c r="K39" s="52">
        <f t="shared" si="3"/>
        <v>0.02</v>
      </c>
      <c r="L39" s="53">
        <v>0.03</v>
      </c>
      <c r="M39" s="51"/>
      <c r="N39" s="51"/>
      <c r="O39" s="51"/>
      <c r="P39" s="51"/>
      <c r="Q39" s="51"/>
      <c r="R39" s="54">
        <v>0.01</v>
      </c>
      <c r="S39" s="51"/>
      <c r="T39" s="51"/>
      <c r="U39" s="55"/>
      <c r="V39" s="51"/>
      <c r="W39" s="56"/>
    </row>
    <row r="40" spans="1:23" ht="15" customHeight="1" thickBot="1" x14ac:dyDescent="0.3">
      <c r="A40" s="13"/>
      <c r="C40" s="37" t="s">
        <v>6</v>
      </c>
      <c r="D40" s="38" t="s">
        <v>6</v>
      </c>
      <c r="E40" s="100"/>
      <c r="F40" s="100"/>
      <c r="G40" s="88">
        <f t="shared" si="0"/>
        <v>12</v>
      </c>
      <c r="H40" s="88">
        <f t="shared" si="4"/>
        <v>12</v>
      </c>
      <c r="I40" s="61">
        <f t="shared" si="1"/>
        <v>6.1</v>
      </c>
      <c r="J40" s="61">
        <f t="shared" si="2"/>
        <v>6.5</v>
      </c>
      <c r="K40" s="62">
        <f t="shared" si="3"/>
        <v>6.3249999999999993</v>
      </c>
      <c r="L40" s="63">
        <v>6.5</v>
      </c>
      <c r="M40" s="64">
        <v>6.2</v>
      </c>
      <c r="N40" s="64">
        <v>6.1</v>
      </c>
      <c r="O40" s="64">
        <v>6.3</v>
      </c>
      <c r="P40" s="64">
        <v>6.3</v>
      </c>
      <c r="Q40" s="64">
        <v>6.4</v>
      </c>
      <c r="R40" s="64">
        <v>6.5</v>
      </c>
      <c r="S40" s="64">
        <v>6.5</v>
      </c>
      <c r="T40" s="64">
        <v>6.4</v>
      </c>
      <c r="U40" s="65">
        <v>6.4</v>
      </c>
      <c r="V40" s="64">
        <v>6.1</v>
      </c>
      <c r="W40" s="66">
        <v>6.2</v>
      </c>
    </row>
    <row r="41" spans="1:23" ht="15" x14ac:dyDescent="0.25">
      <c r="A41" s="13"/>
    </row>
    <row r="42" spans="1:23" ht="15" x14ac:dyDescent="0.25">
      <c r="A42" s="13"/>
      <c r="C42" s="24" t="s">
        <v>39</v>
      </c>
    </row>
    <row r="43" spans="1:23" ht="15" x14ac:dyDescent="0.25">
      <c r="A43" s="13"/>
      <c r="C43" s="25" t="s">
        <v>40</v>
      </c>
    </row>
    <row r="44" spans="1:23" ht="15" x14ac:dyDescent="0.25">
      <c r="A44" s="13"/>
      <c r="C44" s="26" t="s">
        <v>41</v>
      </c>
    </row>
    <row r="45" spans="1:23" ht="15" x14ac:dyDescent="0.25">
      <c r="A45" s="13"/>
      <c r="C45" s="27" t="s">
        <v>42</v>
      </c>
    </row>
    <row r="46" spans="1:23" ht="15" x14ac:dyDescent="0.25">
      <c r="A46" s="13"/>
    </row>
    <row r="47" spans="1:23" x14ac:dyDescent="0.2">
      <c r="A47" s="4"/>
      <c r="B47" s="9"/>
      <c r="C47" s="9"/>
      <c r="D47" s="14"/>
      <c r="E47" s="15"/>
      <c r="F47" s="15"/>
      <c r="G47" s="89"/>
      <c r="H47" s="89"/>
      <c r="I47" s="9"/>
      <c r="J47" s="9"/>
      <c r="K47" s="9"/>
      <c r="L47" s="14"/>
    </row>
  </sheetData>
  <sheetProtection algorithmName="SHA-512" hashValue="MLMTt8TGvuHr+T9kwtFNpDdZ8+8s5yvAdf5DCzVPsx9nhx8H+dEcAGYx5gk3HWcLi/dZ2rmPRSjcEJ+h7jQI9g==" saltValue="+G76bNx07NJbkPT7rinlqA==" spinCount="100000" sheet="1" objects="1" scenarios="1"/>
  <mergeCells count="12">
    <mergeCell ref="L16:W16"/>
    <mergeCell ref="E18:F40"/>
    <mergeCell ref="A12:B12"/>
    <mergeCell ref="C12:K12"/>
    <mergeCell ref="C16:C17"/>
    <mergeCell ref="D16:D17"/>
    <mergeCell ref="E16:F17"/>
    <mergeCell ref="I16:I17"/>
    <mergeCell ref="J16:J17"/>
    <mergeCell ref="K16:K17"/>
    <mergeCell ref="G16:G17"/>
    <mergeCell ref="H16:H17"/>
  </mergeCells>
  <printOptions horizontalCentered="1"/>
  <pageMargins left="0.35433070866141736" right="0.35433070866141736" top="0.39370078740157483" bottom="0.39370078740157483" header="0" footer="0.51181102362204722"/>
  <pageSetup paperSize="9" scale="37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47"/>
  <sheetViews>
    <sheetView topLeftCell="B1" zoomScale="90" zoomScaleNormal="90" workbookViewId="0">
      <selection activeCell="Z10" sqref="Z10"/>
    </sheetView>
  </sheetViews>
  <sheetFormatPr defaultColWidth="11.42578125" defaultRowHeight="12.75" outlineLevelCol="1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4.5703125" style="3" customWidth="1"/>
    <col min="5" max="5" width="8.42578125" style="3" customWidth="1"/>
    <col min="6" max="8" width="14.28515625" style="4" customWidth="1"/>
    <col min="9" max="9" width="12.85546875" style="4" customWidth="1"/>
    <col min="10" max="11" width="13.5703125" style="4" customWidth="1"/>
    <col min="12" max="23" width="11.42578125" style="4" customWidth="1" outlineLevel="1"/>
    <col min="24" max="16384" width="11.42578125" style="4"/>
  </cols>
  <sheetData>
    <row r="1" spans="1:23" ht="18" customHeight="1" x14ac:dyDescent="0.25">
      <c r="A1" s="2" t="s">
        <v>43</v>
      </c>
      <c r="B1" s="1"/>
      <c r="D1" s="2"/>
      <c r="E1" s="2"/>
      <c r="K1" s="18" t="str">
        <f>'MP1'!K1</f>
        <v>2018 Annual</v>
      </c>
    </row>
    <row r="2" spans="1:23" ht="18" customHeight="1" x14ac:dyDescent="0.25">
      <c r="A2" s="16" t="s">
        <v>44</v>
      </c>
      <c r="B2" s="1"/>
      <c r="D2" s="2"/>
      <c r="E2" s="2"/>
    </row>
    <row r="3" spans="1:23" ht="18" customHeight="1" x14ac:dyDescent="0.25">
      <c r="A3" s="5" t="s">
        <v>14</v>
      </c>
      <c r="B3" s="1"/>
      <c r="D3" s="6"/>
      <c r="E3" s="6"/>
    </row>
    <row r="4" spans="1:23" ht="12.75" customHeight="1" x14ac:dyDescent="0.2">
      <c r="A4" s="7"/>
      <c r="B4" s="1"/>
    </row>
    <row r="5" spans="1:23" ht="15" x14ac:dyDescent="0.25">
      <c r="A5" s="13" t="s">
        <v>13</v>
      </c>
    </row>
    <row r="6" spans="1:23" ht="15" customHeight="1" x14ac:dyDescent="0.25">
      <c r="A6" s="13"/>
    </row>
    <row r="7" spans="1:23" ht="12.75" customHeight="1" x14ac:dyDescent="0.2">
      <c r="A7" s="21" t="s">
        <v>45</v>
      </c>
      <c r="B7" s="17"/>
      <c r="C7" s="12"/>
      <c r="D7" s="12"/>
      <c r="E7" s="12"/>
      <c r="F7" s="12"/>
      <c r="G7" s="84"/>
      <c r="H7" s="84"/>
      <c r="I7" s="12"/>
    </row>
    <row r="8" spans="1:23" x14ac:dyDescent="0.2">
      <c r="A8" s="21"/>
      <c r="B8" s="17"/>
      <c r="C8" s="12"/>
      <c r="D8" s="12"/>
      <c r="E8" s="12"/>
      <c r="F8" s="12"/>
      <c r="G8" s="84"/>
      <c r="H8" s="84"/>
      <c r="I8" s="12"/>
    </row>
    <row r="9" spans="1:23" ht="15" customHeight="1" x14ac:dyDescent="0.2">
      <c r="A9" s="22"/>
      <c r="B9" s="22"/>
      <c r="C9" s="19"/>
      <c r="D9" s="19"/>
      <c r="E9" s="19"/>
      <c r="F9" s="19"/>
      <c r="G9" s="85"/>
      <c r="H9" s="85"/>
      <c r="I9" s="19"/>
    </row>
    <row r="10" spans="1:23" ht="15" x14ac:dyDescent="0.25">
      <c r="A10" s="13" t="s">
        <v>12</v>
      </c>
    </row>
    <row r="11" spans="1:23" ht="15" customHeight="1" x14ac:dyDescent="0.25">
      <c r="A11" s="13"/>
    </row>
    <row r="12" spans="1:23" x14ac:dyDescent="0.2">
      <c r="A12" s="96" t="s">
        <v>50</v>
      </c>
      <c r="B12" s="97"/>
      <c r="C12" s="96" t="s">
        <v>46</v>
      </c>
      <c r="D12" s="96"/>
      <c r="E12" s="96"/>
      <c r="F12" s="96"/>
      <c r="G12" s="96"/>
      <c r="H12" s="96"/>
      <c r="I12" s="96"/>
      <c r="J12" s="96"/>
      <c r="K12" s="96"/>
    </row>
    <row r="13" spans="1:23" x14ac:dyDescent="0.2">
      <c r="A13" s="10"/>
      <c r="B13" s="10"/>
      <c r="C13" s="11"/>
      <c r="D13" s="11"/>
      <c r="E13" s="11"/>
      <c r="F13" s="11"/>
      <c r="G13" s="11"/>
      <c r="H13" s="11"/>
      <c r="I13" s="11"/>
    </row>
    <row r="14" spans="1:23" ht="15" x14ac:dyDescent="0.25">
      <c r="A14" s="13" t="s">
        <v>11</v>
      </c>
    </row>
    <row r="15" spans="1:23" ht="15.75" thickBot="1" x14ac:dyDescent="0.3">
      <c r="A15" s="13"/>
    </row>
    <row r="16" spans="1:23" ht="20.100000000000001" customHeight="1" thickBot="1" x14ac:dyDescent="0.3">
      <c r="A16" s="13"/>
      <c r="C16" s="101" t="s">
        <v>0</v>
      </c>
      <c r="D16" s="103" t="s">
        <v>1</v>
      </c>
      <c r="E16" s="109" t="s">
        <v>7</v>
      </c>
      <c r="F16" s="109"/>
      <c r="G16" s="111" t="s">
        <v>55</v>
      </c>
      <c r="H16" s="111" t="s">
        <v>56</v>
      </c>
      <c r="I16" s="105" t="s">
        <v>2</v>
      </c>
      <c r="J16" s="105" t="s">
        <v>3</v>
      </c>
      <c r="K16" s="107" t="s">
        <v>4</v>
      </c>
      <c r="L16" s="93" t="s">
        <v>8</v>
      </c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</row>
    <row r="17" spans="1:23" ht="20.100000000000001" customHeight="1" thickBot="1" x14ac:dyDescent="0.3">
      <c r="A17" s="13"/>
      <c r="C17" s="102"/>
      <c r="D17" s="104"/>
      <c r="E17" s="110"/>
      <c r="F17" s="110"/>
      <c r="G17" s="112"/>
      <c r="H17" s="112"/>
      <c r="I17" s="106"/>
      <c r="J17" s="106"/>
      <c r="K17" s="108"/>
      <c r="L17" s="70">
        <f>'MP1'!L17</f>
        <v>43115</v>
      </c>
      <c r="M17" s="71">
        <v>43146</v>
      </c>
      <c r="N17" s="71">
        <v>43171</v>
      </c>
      <c r="O17" s="71">
        <v>43203</v>
      </c>
      <c r="P17" s="71">
        <v>43238</v>
      </c>
      <c r="Q17" s="71">
        <v>43266</v>
      </c>
      <c r="R17" s="71">
        <v>43297</v>
      </c>
      <c r="S17" s="71">
        <v>43325</v>
      </c>
      <c r="T17" s="71">
        <v>43353</v>
      </c>
      <c r="U17" s="72">
        <v>43381</v>
      </c>
      <c r="V17" s="73">
        <v>43413</v>
      </c>
      <c r="W17" s="74">
        <v>43444</v>
      </c>
    </row>
    <row r="18" spans="1:23" ht="15" customHeight="1" x14ac:dyDescent="0.25">
      <c r="A18" s="13"/>
      <c r="C18" s="30" t="s">
        <v>15</v>
      </c>
      <c r="D18" s="31" t="s">
        <v>5</v>
      </c>
      <c r="E18" s="98" t="s">
        <v>47</v>
      </c>
      <c r="F18" s="98"/>
      <c r="G18" s="86">
        <f>COUNT(L18:W18)</f>
        <v>3</v>
      </c>
      <c r="H18" s="86">
        <f>G18</f>
        <v>3</v>
      </c>
      <c r="I18" s="44">
        <f>MIN(L18:W18)</f>
        <v>0.5</v>
      </c>
      <c r="J18" s="44">
        <f>MAX(L18:W18)</f>
        <v>6</v>
      </c>
      <c r="K18" s="45">
        <f>AVERAGE(L18:W18)</f>
        <v>2.5</v>
      </c>
      <c r="L18" s="67">
        <v>1</v>
      </c>
      <c r="M18" s="43"/>
      <c r="N18" s="44"/>
      <c r="O18" s="68" t="s">
        <v>58</v>
      </c>
      <c r="P18" s="44"/>
      <c r="Q18" s="44"/>
      <c r="R18" s="68">
        <v>6</v>
      </c>
      <c r="S18" s="44"/>
      <c r="T18" s="44"/>
      <c r="U18" s="49">
        <v>0.5</v>
      </c>
      <c r="V18" s="44"/>
      <c r="W18" s="50"/>
    </row>
    <row r="19" spans="1:23" ht="15" customHeight="1" x14ac:dyDescent="0.25">
      <c r="A19" s="13"/>
      <c r="C19" s="32" t="s">
        <v>16</v>
      </c>
      <c r="D19" s="28" t="s">
        <v>5</v>
      </c>
      <c r="E19" s="99"/>
      <c r="F19" s="99"/>
      <c r="G19" s="87">
        <f t="shared" ref="G19:G40" si="0">COUNT(L19:W19)</f>
        <v>2</v>
      </c>
      <c r="H19" s="87">
        <f>G19</f>
        <v>2</v>
      </c>
      <c r="I19" s="51">
        <f t="shared" ref="I19:I40" si="1">MIN(L19:W19)</f>
        <v>5.2</v>
      </c>
      <c r="J19" s="51">
        <f t="shared" ref="J19:J40" si="2">MAX(L19:W19)</f>
        <v>6.1</v>
      </c>
      <c r="K19" s="52">
        <f t="shared" ref="K19:K40" si="3">AVERAGE(L19:W19)</f>
        <v>5.65</v>
      </c>
      <c r="L19" s="53">
        <v>5.2</v>
      </c>
      <c r="M19" s="39"/>
      <c r="N19" s="51"/>
      <c r="O19" s="51"/>
      <c r="P19" s="51"/>
      <c r="Q19" s="51"/>
      <c r="R19" s="54">
        <v>6.1</v>
      </c>
      <c r="S19" s="51"/>
      <c r="T19" s="51"/>
      <c r="U19" s="55"/>
      <c r="V19" s="51"/>
      <c r="W19" s="56"/>
    </row>
    <row r="20" spans="1:23" ht="15" customHeight="1" x14ac:dyDescent="0.25">
      <c r="A20" s="13"/>
      <c r="C20" s="33" t="s">
        <v>17</v>
      </c>
      <c r="D20" s="28" t="s">
        <v>5</v>
      </c>
      <c r="E20" s="99"/>
      <c r="F20" s="99"/>
      <c r="G20" s="87">
        <f t="shared" si="0"/>
        <v>2</v>
      </c>
      <c r="H20" s="87">
        <f t="shared" ref="H20:H40" si="4">G20</f>
        <v>2</v>
      </c>
      <c r="I20" s="51">
        <f t="shared" si="1"/>
        <v>5.0000000000000001E-3</v>
      </c>
      <c r="J20" s="51">
        <f t="shared" si="2"/>
        <v>5.0000000000000001E-3</v>
      </c>
      <c r="K20" s="52">
        <f t="shared" si="3"/>
        <v>5.0000000000000001E-3</v>
      </c>
      <c r="L20" s="53">
        <v>5.0000000000000001E-3</v>
      </c>
      <c r="M20" s="39"/>
      <c r="N20" s="51"/>
      <c r="O20" s="51"/>
      <c r="P20" s="51"/>
      <c r="Q20" s="51"/>
      <c r="R20" s="54">
        <v>5.0000000000000001E-3</v>
      </c>
      <c r="S20" s="51"/>
      <c r="T20" s="51"/>
      <c r="U20" s="55"/>
      <c r="V20" s="51"/>
      <c r="W20" s="56"/>
    </row>
    <row r="21" spans="1:23" ht="15" customHeight="1" x14ac:dyDescent="0.25">
      <c r="A21" s="13"/>
      <c r="C21" s="33" t="s">
        <v>18</v>
      </c>
      <c r="D21" s="28" t="s">
        <v>5</v>
      </c>
      <c r="E21" s="99"/>
      <c r="F21" s="99"/>
      <c r="G21" s="87">
        <f t="shared" si="0"/>
        <v>2</v>
      </c>
      <c r="H21" s="87">
        <f t="shared" si="4"/>
        <v>2</v>
      </c>
      <c r="I21" s="51">
        <f t="shared" si="1"/>
        <v>0.05</v>
      </c>
      <c r="J21" s="51">
        <f t="shared" si="2"/>
        <v>0.05</v>
      </c>
      <c r="K21" s="52">
        <f t="shared" si="3"/>
        <v>0.05</v>
      </c>
      <c r="L21" s="53">
        <v>0.05</v>
      </c>
      <c r="M21" s="39"/>
      <c r="N21" s="51"/>
      <c r="O21" s="51"/>
      <c r="P21" s="51"/>
      <c r="Q21" s="51"/>
      <c r="R21" s="54">
        <v>0.05</v>
      </c>
      <c r="S21" s="51"/>
      <c r="T21" s="51"/>
      <c r="U21" s="55"/>
      <c r="V21" s="51"/>
      <c r="W21" s="56"/>
    </row>
    <row r="22" spans="1:23" ht="15" customHeight="1" x14ac:dyDescent="0.25">
      <c r="A22" s="13"/>
      <c r="C22" s="33" t="s">
        <v>19</v>
      </c>
      <c r="D22" s="28" t="s">
        <v>5</v>
      </c>
      <c r="E22" s="99"/>
      <c r="F22" s="99"/>
      <c r="G22" s="87">
        <f t="shared" si="0"/>
        <v>2</v>
      </c>
      <c r="H22" s="87">
        <f t="shared" si="4"/>
        <v>2</v>
      </c>
      <c r="I22" s="51">
        <f t="shared" si="1"/>
        <v>5.0000000000000001E-4</v>
      </c>
      <c r="J22" s="51">
        <f t="shared" si="2"/>
        <v>5.0000000000000001E-4</v>
      </c>
      <c r="K22" s="52">
        <f t="shared" si="3"/>
        <v>5.0000000000000001E-4</v>
      </c>
      <c r="L22" s="53">
        <v>5.0000000000000001E-4</v>
      </c>
      <c r="M22" s="39"/>
      <c r="N22" s="51"/>
      <c r="O22" s="51"/>
      <c r="P22" s="51"/>
      <c r="Q22" s="51"/>
      <c r="R22" s="54">
        <v>5.0000000000000001E-4</v>
      </c>
      <c r="S22" s="51"/>
      <c r="T22" s="51"/>
      <c r="U22" s="55"/>
      <c r="V22" s="51"/>
      <c r="W22" s="56"/>
    </row>
    <row r="23" spans="1:23" ht="15" customHeight="1" x14ac:dyDescent="0.25">
      <c r="A23" s="13"/>
      <c r="C23" s="33" t="s">
        <v>20</v>
      </c>
      <c r="D23" s="28" t="s">
        <v>5</v>
      </c>
      <c r="E23" s="99"/>
      <c r="F23" s="99"/>
      <c r="G23" s="87">
        <f t="shared" si="0"/>
        <v>2</v>
      </c>
      <c r="H23" s="87">
        <f t="shared" si="4"/>
        <v>2</v>
      </c>
      <c r="I23" s="51">
        <f t="shared" si="1"/>
        <v>5.0000000000000001E-3</v>
      </c>
      <c r="J23" s="51">
        <f t="shared" si="2"/>
        <v>5.0000000000000001E-3</v>
      </c>
      <c r="K23" s="52">
        <f t="shared" si="3"/>
        <v>5.0000000000000001E-3</v>
      </c>
      <c r="L23" s="53">
        <v>5.0000000000000001E-3</v>
      </c>
      <c r="M23" s="39"/>
      <c r="N23" s="51"/>
      <c r="O23" s="51"/>
      <c r="P23" s="51"/>
      <c r="Q23" s="51"/>
      <c r="R23" s="54">
        <v>5.0000000000000001E-3</v>
      </c>
      <c r="S23" s="51"/>
      <c r="T23" s="51"/>
      <c r="U23" s="55"/>
      <c r="V23" s="51"/>
      <c r="W23" s="56"/>
    </row>
    <row r="24" spans="1:23" ht="15" customHeight="1" x14ac:dyDescent="0.25">
      <c r="A24" s="13"/>
      <c r="C24" s="34" t="s">
        <v>21</v>
      </c>
      <c r="D24" s="29" t="s">
        <v>22</v>
      </c>
      <c r="E24" s="99"/>
      <c r="F24" s="99"/>
      <c r="G24" s="87">
        <f t="shared" si="0"/>
        <v>4</v>
      </c>
      <c r="H24" s="87">
        <f t="shared" si="4"/>
        <v>4</v>
      </c>
      <c r="I24" s="51">
        <f t="shared" si="1"/>
        <v>2980</v>
      </c>
      <c r="J24" s="51">
        <f t="shared" si="2"/>
        <v>10900</v>
      </c>
      <c r="K24" s="52">
        <f t="shared" si="3"/>
        <v>6447.5</v>
      </c>
      <c r="L24" s="57">
        <v>2980</v>
      </c>
      <c r="M24" s="39"/>
      <c r="N24" s="51"/>
      <c r="O24" s="58">
        <v>4690</v>
      </c>
      <c r="P24" s="51"/>
      <c r="Q24" s="51"/>
      <c r="R24" s="58">
        <v>10900</v>
      </c>
      <c r="S24" s="51"/>
      <c r="T24" s="51"/>
      <c r="U24" s="59">
        <v>7220</v>
      </c>
      <c r="V24" s="51"/>
      <c r="W24" s="56"/>
    </row>
    <row r="25" spans="1:23" ht="15" customHeight="1" x14ac:dyDescent="0.25">
      <c r="A25" s="13"/>
      <c r="C25" s="33" t="s">
        <v>23</v>
      </c>
      <c r="D25" s="28" t="s">
        <v>5</v>
      </c>
      <c r="E25" s="99"/>
      <c r="F25" s="99"/>
      <c r="G25" s="87">
        <f t="shared" si="0"/>
        <v>2</v>
      </c>
      <c r="H25" s="87">
        <f t="shared" si="4"/>
        <v>2</v>
      </c>
      <c r="I25" s="51">
        <f t="shared" si="1"/>
        <v>5.0000000000000001E-3</v>
      </c>
      <c r="J25" s="51">
        <f t="shared" si="2"/>
        <v>5.0000000000000001E-3</v>
      </c>
      <c r="K25" s="52">
        <f t="shared" si="3"/>
        <v>5.0000000000000001E-3</v>
      </c>
      <c r="L25" s="53">
        <v>5.0000000000000001E-3</v>
      </c>
      <c r="M25" s="51"/>
      <c r="N25" s="51"/>
      <c r="O25" s="51"/>
      <c r="P25" s="51"/>
      <c r="Q25" s="51"/>
      <c r="R25" s="54">
        <v>5.0000000000000001E-3</v>
      </c>
      <c r="S25" s="51"/>
      <c r="T25" s="51"/>
      <c r="U25" s="55"/>
      <c r="V25" s="51"/>
      <c r="W25" s="56"/>
    </row>
    <row r="26" spans="1:23" ht="15" customHeight="1" x14ac:dyDescent="0.25">
      <c r="A26" s="13"/>
      <c r="C26" s="33" t="s">
        <v>24</v>
      </c>
      <c r="D26" s="28" t="s">
        <v>5</v>
      </c>
      <c r="E26" s="99"/>
      <c r="F26" s="99"/>
      <c r="G26" s="87">
        <f t="shared" si="0"/>
        <v>2</v>
      </c>
      <c r="H26" s="87">
        <f t="shared" si="4"/>
        <v>2</v>
      </c>
      <c r="I26" s="51">
        <f t="shared" si="1"/>
        <v>39</v>
      </c>
      <c r="J26" s="51">
        <f t="shared" si="2"/>
        <v>82</v>
      </c>
      <c r="K26" s="52">
        <f t="shared" si="3"/>
        <v>60.5</v>
      </c>
      <c r="L26" s="53">
        <v>82</v>
      </c>
      <c r="M26" s="51"/>
      <c r="N26" s="51"/>
      <c r="O26" s="51"/>
      <c r="P26" s="51"/>
      <c r="Q26" s="51"/>
      <c r="R26" s="54">
        <v>39</v>
      </c>
      <c r="S26" s="51"/>
      <c r="T26" s="51"/>
      <c r="U26" s="55"/>
      <c r="V26" s="51"/>
      <c r="W26" s="56"/>
    </row>
    <row r="27" spans="1:23" ht="15" customHeight="1" x14ac:dyDescent="0.25">
      <c r="A27" s="13"/>
      <c r="C27" s="33" t="s">
        <v>25</v>
      </c>
      <c r="D27" s="28" t="s">
        <v>5</v>
      </c>
      <c r="E27" s="99"/>
      <c r="F27" s="99"/>
      <c r="G27" s="87">
        <f t="shared" si="0"/>
        <v>2</v>
      </c>
      <c r="H27" s="87">
        <f t="shared" si="4"/>
        <v>2</v>
      </c>
      <c r="I27" s="51">
        <f t="shared" si="1"/>
        <v>5.0000000000000001E-3</v>
      </c>
      <c r="J27" s="51">
        <f t="shared" si="2"/>
        <v>5.0000000000000001E-3</v>
      </c>
      <c r="K27" s="52">
        <f t="shared" si="3"/>
        <v>5.0000000000000001E-3</v>
      </c>
      <c r="L27" s="53">
        <v>5.0000000000000001E-3</v>
      </c>
      <c r="M27" s="51"/>
      <c r="N27" s="51"/>
      <c r="O27" s="51"/>
      <c r="P27" s="51"/>
      <c r="Q27" s="51"/>
      <c r="R27" s="54">
        <v>5.0000000000000001E-3</v>
      </c>
      <c r="S27" s="51"/>
      <c r="T27" s="51"/>
      <c r="U27" s="55"/>
      <c r="V27" s="51"/>
      <c r="W27" s="56"/>
    </row>
    <row r="28" spans="1:23" ht="15" customHeight="1" x14ac:dyDescent="0.25">
      <c r="A28" s="13"/>
      <c r="C28" s="34" t="s">
        <v>26</v>
      </c>
      <c r="D28" s="29" t="s">
        <v>5</v>
      </c>
      <c r="E28" s="99"/>
      <c r="F28" s="99"/>
      <c r="G28" s="87">
        <f t="shared" si="0"/>
        <v>4</v>
      </c>
      <c r="H28" s="87">
        <f t="shared" si="4"/>
        <v>4</v>
      </c>
      <c r="I28" s="51">
        <f t="shared" si="1"/>
        <v>2.6</v>
      </c>
      <c r="J28" s="51">
        <f t="shared" si="2"/>
        <v>18</v>
      </c>
      <c r="K28" s="52">
        <f t="shared" si="3"/>
        <v>8.65</v>
      </c>
      <c r="L28" s="57">
        <v>2.6</v>
      </c>
      <c r="M28" s="51"/>
      <c r="N28" s="51"/>
      <c r="O28" s="58">
        <v>7.7</v>
      </c>
      <c r="P28" s="51"/>
      <c r="Q28" s="51"/>
      <c r="R28" s="58">
        <v>6.3</v>
      </c>
      <c r="S28" s="51"/>
      <c r="T28" s="51"/>
      <c r="U28" s="60">
        <v>18</v>
      </c>
      <c r="V28" s="51"/>
      <c r="W28" s="56"/>
    </row>
    <row r="29" spans="1:23" ht="15" customHeight="1" x14ac:dyDescent="0.25">
      <c r="A29" s="13"/>
      <c r="C29" s="34" t="s">
        <v>27</v>
      </c>
      <c r="D29" s="29" t="s">
        <v>5</v>
      </c>
      <c r="E29" s="99"/>
      <c r="F29" s="99"/>
      <c r="G29" s="87">
        <f t="shared" si="0"/>
        <v>4</v>
      </c>
      <c r="H29" s="87">
        <f t="shared" si="4"/>
        <v>4</v>
      </c>
      <c r="I29" s="51">
        <f t="shared" si="1"/>
        <v>5.0000000000000002E-5</v>
      </c>
      <c r="J29" s="51">
        <f t="shared" si="2"/>
        <v>5.0000000000000002E-5</v>
      </c>
      <c r="K29" s="52">
        <f t="shared" si="3"/>
        <v>5.0000000000000002E-5</v>
      </c>
      <c r="L29" s="58">
        <v>5.0000000000000002E-5</v>
      </c>
      <c r="M29" s="51"/>
      <c r="N29" s="51"/>
      <c r="O29" s="58">
        <v>5.0000000000000002E-5</v>
      </c>
      <c r="P29" s="51"/>
      <c r="Q29" s="51"/>
      <c r="R29" s="58">
        <v>5.0000000000000002E-5</v>
      </c>
      <c r="S29" s="51"/>
      <c r="T29" s="51"/>
      <c r="U29" s="58">
        <v>5.0000000000000002E-5</v>
      </c>
      <c r="V29" s="51"/>
      <c r="W29" s="56"/>
    </row>
    <row r="30" spans="1:23" ht="25.5" x14ac:dyDescent="0.25">
      <c r="A30" s="13"/>
      <c r="C30" s="35" t="s">
        <v>28</v>
      </c>
      <c r="D30" s="23" t="s">
        <v>5</v>
      </c>
      <c r="E30" s="99"/>
      <c r="F30" s="99"/>
      <c r="G30" s="87">
        <f t="shared" si="0"/>
        <v>4</v>
      </c>
      <c r="H30" s="87">
        <f t="shared" si="4"/>
        <v>4</v>
      </c>
      <c r="I30" s="51">
        <f t="shared" si="1"/>
        <v>0.05</v>
      </c>
      <c r="J30" s="51">
        <f t="shared" si="2"/>
        <v>0.05</v>
      </c>
      <c r="K30" s="52">
        <f t="shared" si="3"/>
        <v>0.05</v>
      </c>
      <c r="L30" s="57">
        <v>0.05</v>
      </c>
      <c r="M30" s="51"/>
      <c r="N30" s="51"/>
      <c r="O30" s="58">
        <v>0.05</v>
      </c>
      <c r="P30" s="51"/>
      <c r="Q30" s="51"/>
      <c r="R30" s="58">
        <v>0.05</v>
      </c>
      <c r="S30" s="51"/>
      <c r="T30" s="51"/>
      <c r="U30" s="60">
        <v>0.05</v>
      </c>
      <c r="V30" s="51"/>
      <c r="W30" s="56"/>
    </row>
    <row r="31" spans="1:23" ht="15" customHeight="1" x14ac:dyDescent="0.25">
      <c r="A31" s="13"/>
      <c r="C31" s="36" t="s">
        <v>29</v>
      </c>
      <c r="D31" s="23" t="s">
        <v>5</v>
      </c>
      <c r="E31" s="99"/>
      <c r="F31" s="99"/>
      <c r="G31" s="87">
        <f t="shared" si="0"/>
        <v>4</v>
      </c>
      <c r="H31" s="87">
        <f t="shared" si="4"/>
        <v>4</v>
      </c>
      <c r="I31" s="51">
        <f t="shared" si="1"/>
        <v>1</v>
      </c>
      <c r="J31" s="51">
        <f t="shared" si="2"/>
        <v>10</v>
      </c>
      <c r="K31" s="52">
        <f t="shared" si="3"/>
        <v>5.7750000000000004</v>
      </c>
      <c r="L31" s="57">
        <v>6</v>
      </c>
      <c r="M31" s="51"/>
      <c r="N31" s="51"/>
      <c r="O31" s="58">
        <v>10</v>
      </c>
      <c r="P31" s="51"/>
      <c r="Q31" s="51"/>
      <c r="R31" s="58">
        <v>6.1</v>
      </c>
      <c r="S31" s="51"/>
      <c r="T31" s="51"/>
      <c r="U31" s="60">
        <v>1</v>
      </c>
      <c r="V31" s="51"/>
      <c r="W31" s="56"/>
    </row>
    <row r="32" spans="1:23" ht="25.5" customHeight="1" x14ac:dyDescent="0.25">
      <c r="A32" s="13"/>
      <c r="C32" s="33" t="s">
        <v>30</v>
      </c>
      <c r="D32" s="28" t="s">
        <v>31</v>
      </c>
      <c r="E32" s="99"/>
      <c r="F32" s="99"/>
      <c r="G32" s="87">
        <f t="shared" si="0"/>
        <v>2</v>
      </c>
      <c r="H32" s="87">
        <f t="shared" si="4"/>
        <v>2</v>
      </c>
      <c r="I32" s="51">
        <f t="shared" si="1"/>
        <v>0.1</v>
      </c>
      <c r="J32" s="51">
        <f t="shared" si="2"/>
        <v>0.1</v>
      </c>
      <c r="K32" s="52">
        <f t="shared" si="3"/>
        <v>0.1</v>
      </c>
      <c r="L32" s="53">
        <v>0.1</v>
      </c>
      <c r="M32" s="51"/>
      <c r="N32" s="51"/>
      <c r="O32" s="51"/>
      <c r="P32" s="51"/>
      <c r="Q32" s="51"/>
      <c r="R32" s="54">
        <v>0.1</v>
      </c>
      <c r="S32" s="51"/>
      <c r="T32" s="51"/>
      <c r="U32" s="55"/>
      <c r="V32" s="51"/>
      <c r="W32" s="56"/>
    </row>
    <row r="33" spans="1:23" ht="15" customHeight="1" x14ac:dyDescent="0.25">
      <c r="A33" s="13"/>
      <c r="C33" s="33" t="s">
        <v>32</v>
      </c>
      <c r="D33" s="28" t="s">
        <v>5</v>
      </c>
      <c r="E33" s="99"/>
      <c r="F33" s="99"/>
      <c r="G33" s="87">
        <f t="shared" si="0"/>
        <v>2</v>
      </c>
      <c r="H33" s="87">
        <f t="shared" si="4"/>
        <v>2</v>
      </c>
      <c r="I33" s="51">
        <f t="shared" si="1"/>
        <v>0.05</v>
      </c>
      <c r="J33" s="51">
        <f t="shared" si="2"/>
        <v>0.05</v>
      </c>
      <c r="K33" s="52">
        <f t="shared" si="3"/>
        <v>0.05</v>
      </c>
      <c r="L33" s="53">
        <v>0.05</v>
      </c>
      <c r="M33" s="51"/>
      <c r="N33" s="51"/>
      <c r="O33" s="51"/>
      <c r="P33" s="51"/>
      <c r="Q33" s="51"/>
      <c r="R33" s="54">
        <v>0.05</v>
      </c>
      <c r="S33" s="51"/>
      <c r="T33" s="51"/>
      <c r="U33" s="55"/>
      <c r="V33" s="51"/>
      <c r="W33" s="56"/>
    </row>
    <row r="34" spans="1:23" ht="25.5" x14ac:dyDescent="0.25">
      <c r="A34" s="13"/>
      <c r="C34" s="33" t="s">
        <v>33</v>
      </c>
      <c r="D34" s="28" t="s">
        <v>31</v>
      </c>
      <c r="E34" s="99"/>
      <c r="F34" s="99"/>
      <c r="G34" s="87">
        <f t="shared" si="0"/>
        <v>2</v>
      </c>
      <c r="H34" s="87">
        <f t="shared" si="4"/>
        <v>2</v>
      </c>
      <c r="I34" s="51">
        <f t="shared" si="1"/>
        <v>1</v>
      </c>
      <c r="J34" s="51">
        <f t="shared" si="2"/>
        <v>2.5</v>
      </c>
      <c r="K34" s="52">
        <f t="shared" si="3"/>
        <v>1.75</v>
      </c>
      <c r="L34" s="53">
        <v>2.5</v>
      </c>
      <c r="M34" s="51"/>
      <c r="N34" s="51"/>
      <c r="O34" s="51"/>
      <c r="P34" s="51"/>
      <c r="Q34" s="51"/>
      <c r="R34" s="54">
        <v>1</v>
      </c>
      <c r="S34" s="51"/>
      <c r="T34" s="51"/>
      <c r="U34" s="55"/>
      <c r="V34" s="51"/>
      <c r="W34" s="56"/>
    </row>
    <row r="35" spans="1:23" ht="15" customHeight="1" x14ac:dyDescent="0.25">
      <c r="A35" s="13"/>
      <c r="C35" s="33" t="s">
        <v>34</v>
      </c>
      <c r="D35" s="28" t="s">
        <v>5</v>
      </c>
      <c r="E35" s="99"/>
      <c r="F35" s="99"/>
      <c r="G35" s="87">
        <f t="shared" si="0"/>
        <v>2</v>
      </c>
      <c r="H35" s="87">
        <f t="shared" si="4"/>
        <v>2</v>
      </c>
      <c r="I35" s="51">
        <f t="shared" si="1"/>
        <v>5.0000000000000001E-3</v>
      </c>
      <c r="J35" s="51">
        <f t="shared" si="2"/>
        <v>5.0000000000000001E-3</v>
      </c>
      <c r="K35" s="52">
        <f t="shared" si="3"/>
        <v>5.0000000000000001E-3</v>
      </c>
      <c r="L35" s="53">
        <v>5.0000000000000001E-3</v>
      </c>
      <c r="M35" s="51"/>
      <c r="N35" s="51"/>
      <c r="O35" s="51"/>
      <c r="P35" s="51"/>
      <c r="Q35" s="51"/>
      <c r="R35" s="54">
        <v>5.0000000000000001E-3</v>
      </c>
      <c r="S35" s="51"/>
      <c r="T35" s="51"/>
      <c r="U35" s="55"/>
      <c r="V35" s="51"/>
      <c r="W35" s="56"/>
    </row>
    <row r="36" spans="1:23" ht="15" customHeight="1" x14ac:dyDescent="0.25">
      <c r="A36" s="13"/>
      <c r="C36" s="34" t="s">
        <v>35</v>
      </c>
      <c r="D36" s="29" t="s">
        <v>5</v>
      </c>
      <c r="E36" s="99"/>
      <c r="F36" s="99"/>
      <c r="G36" s="87">
        <f t="shared" si="0"/>
        <v>4</v>
      </c>
      <c r="H36" s="87">
        <f t="shared" si="4"/>
        <v>4</v>
      </c>
      <c r="I36" s="51">
        <f t="shared" si="1"/>
        <v>1950</v>
      </c>
      <c r="J36" s="51">
        <f t="shared" si="2"/>
        <v>7080</v>
      </c>
      <c r="K36" s="52">
        <f t="shared" si="3"/>
        <v>4215</v>
      </c>
      <c r="L36" s="57">
        <v>1950</v>
      </c>
      <c r="M36" s="51"/>
      <c r="N36" s="51"/>
      <c r="O36" s="58">
        <v>3050</v>
      </c>
      <c r="P36" s="51"/>
      <c r="Q36" s="51"/>
      <c r="R36" s="58">
        <v>7080</v>
      </c>
      <c r="S36" s="51"/>
      <c r="T36" s="51"/>
      <c r="U36" s="60">
        <v>4780</v>
      </c>
      <c r="V36" s="51"/>
      <c r="W36" s="56"/>
    </row>
    <row r="37" spans="1:23" ht="15" customHeight="1" x14ac:dyDescent="0.25">
      <c r="A37" s="13"/>
      <c r="C37" s="34" t="s">
        <v>36</v>
      </c>
      <c r="D37" s="29" t="s">
        <v>5</v>
      </c>
      <c r="E37" s="99"/>
      <c r="F37" s="99"/>
      <c r="G37" s="87">
        <f t="shared" si="0"/>
        <v>4</v>
      </c>
      <c r="H37" s="87">
        <f t="shared" si="4"/>
        <v>4</v>
      </c>
      <c r="I37" s="51">
        <f t="shared" si="1"/>
        <v>25</v>
      </c>
      <c r="J37" s="51">
        <f t="shared" si="2"/>
        <v>41</v>
      </c>
      <c r="K37" s="52">
        <f t="shared" si="3"/>
        <v>35.75</v>
      </c>
      <c r="L37" s="57">
        <v>41</v>
      </c>
      <c r="M37" s="51"/>
      <c r="N37" s="51"/>
      <c r="O37" s="58">
        <v>41</v>
      </c>
      <c r="P37" s="51"/>
      <c r="Q37" s="51"/>
      <c r="R37" s="58">
        <v>36</v>
      </c>
      <c r="S37" s="51"/>
      <c r="T37" s="51"/>
      <c r="U37" s="60">
        <v>25</v>
      </c>
      <c r="V37" s="51"/>
      <c r="W37" s="56"/>
    </row>
    <row r="38" spans="1:23" ht="25.5" x14ac:dyDescent="0.25">
      <c r="A38" s="13"/>
      <c r="C38" s="33" t="s">
        <v>37</v>
      </c>
      <c r="D38" s="28" t="s">
        <v>31</v>
      </c>
      <c r="E38" s="99"/>
      <c r="F38" s="99"/>
      <c r="G38" s="87">
        <f t="shared" si="0"/>
        <v>2</v>
      </c>
      <c r="H38" s="87">
        <f t="shared" si="4"/>
        <v>2</v>
      </c>
      <c r="I38" s="51">
        <f t="shared" si="1"/>
        <v>50</v>
      </c>
      <c r="J38" s="51">
        <f t="shared" si="2"/>
        <v>50</v>
      </c>
      <c r="K38" s="52">
        <f t="shared" si="3"/>
        <v>50</v>
      </c>
      <c r="L38" s="53">
        <v>50</v>
      </c>
      <c r="M38" s="51"/>
      <c r="N38" s="51"/>
      <c r="O38" s="51"/>
      <c r="P38" s="51"/>
      <c r="Q38" s="51"/>
      <c r="R38" s="54">
        <v>50</v>
      </c>
      <c r="S38" s="51"/>
      <c r="T38" s="51"/>
      <c r="U38" s="55"/>
      <c r="V38" s="51"/>
      <c r="W38" s="56"/>
    </row>
    <row r="39" spans="1:23" ht="15" customHeight="1" x14ac:dyDescent="0.25">
      <c r="A39" s="13"/>
      <c r="C39" s="33" t="s">
        <v>38</v>
      </c>
      <c r="D39" s="28" t="s">
        <v>5</v>
      </c>
      <c r="E39" s="99"/>
      <c r="F39" s="99"/>
      <c r="G39" s="87">
        <f t="shared" si="0"/>
        <v>2</v>
      </c>
      <c r="H39" s="87">
        <f t="shared" si="4"/>
        <v>2</v>
      </c>
      <c r="I39" s="51">
        <f t="shared" si="1"/>
        <v>0.78</v>
      </c>
      <c r="J39" s="51">
        <f t="shared" si="2"/>
        <v>0.92</v>
      </c>
      <c r="K39" s="52">
        <f t="shared" si="3"/>
        <v>0.85000000000000009</v>
      </c>
      <c r="L39" s="53">
        <v>0.78</v>
      </c>
      <c r="M39" s="51"/>
      <c r="N39" s="51"/>
      <c r="O39" s="51"/>
      <c r="P39" s="51"/>
      <c r="Q39" s="51"/>
      <c r="R39" s="54">
        <v>0.92</v>
      </c>
      <c r="S39" s="51"/>
      <c r="T39" s="51"/>
      <c r="U39" s="55"/>
      <c r="V39" s="51"/>
      <c r="W39" s="56"/>
    </row>
    <row r="40" spans="1:23" ht="15" customHeight="1" thickBot="1" x14ac:dyDescent="0.3">
      <c r="A40" s="13"/>
      <c r="C40" s="37" t="s">
        <v>6</v>
      </c>
      <c r="D40" s="38" t="s">
        <v>6</v>
      </c>
      <c r="E40" s="100"/>
      <c r="F40" s="100"/>
      <c r="G40" s="88">
        <f t="shared" si="0"/>
        <v>12</v>
      </c>
      <c r="H40" s="88">
        <f t="shared" si="4"/>
        <v>12</v>
      </c>
      <c r="I40" s="61">
        <f t="shared" si="1"/>
        <v>3.1</v>
      </c>
      <c r="J40" s="61">
        <f t="shared" si="2"/>
        <v>4.7</v>
      </c>
      <c r="K40" s="62">
        <f t="shared" si="3"/>
        <v>3.7749999999999999</v>
      </c>
      <c r="L40" s="75">
        <v>4.5999999999999996</v>
      </c>
      <c r="M40" s="69">
        <v>3.1</v>
      </c>
      <c r="N40" s="64">
        <v>3.6</v>
      </c>
      <c r="O40" s="64">
        <v>3.4</v>
      </c>
      <c r="P40" s="64">
        <v>3.5</v>
      </c>
      <c r="Q40" s="64">
        <v>3.4</v>
      </c>
      <c r="R40" s="64">
        <v>3.6</v>
      </c>
      <c r="S40" s="64">
        <v>4.7</v>
      </c>
      <c r="T40" s="69">
        <v>3.6</v>
      </c>
      <c r="U40" s="65">
        <v>3.7</v>
      </c>
      <c r="V40" s="64">
        <v>4.3</v>
      </c>
      <c r="W40" s="66">
        <v>3.8</v>
      </c>
    </row>
    <row r="41" spans="1:23" ht="15" x14ac:dyDescent="0.25">
      <c r="A41" s="13"/>
    </row>
    <row r="42" spans="1:23" ht="15" x14ac:dyDescent="0.25">
      <c r="A42" s="13"/>
      <c r="C42" s="24" t="s">
        <v>39</v>
      </c>
    </row>
    <row r="43" spans="1:23" ht="15" x14ac:dyDescent="0.25">
      <c r="A43" s="13"/>
      <c r="C43" s="25" t="s">
        <v>40</v>
      </c>
    </row>
    <row r="44" spans="1:23" ht="15" x14ac:dyDescent="0.25">
      <c r="A44" s="13"/>
      <c r="C44" s="26" t="s">
        <v>41</v>
      </c>
    </row>
    <row r="45" spans="1:23" ht="15" x14ac:dyDescent="0.25">
      <c r="A45" s="13"/>
      <c r="C45" s="27" t="s">
        <v>42</v>
      </c>
    </row>
    <row r="46" spans="1:23" ht="15" x14ac:dyDescent="0.25">
      <c r="A46" s="13"/>
    </row>
    <row r="47" spans="1:23" x14ac:dyDescent="0.2">
      <c r="A47" s="4"/>
      <c r="B47" s="9"/>
      <c r="C47" s="9"/>
      <c r="D47" s="14"/>
      <c r="E47" s="15"/>
      <c r="F47" s="15"/>
      <c r="G47" s="89"/>
      <c r="H47" s="89"/>
      <c r="I47" s="9"/>
      <c r="J47" s="9"/>
      <c r="K47" s="9"/>
      <c r="L47" s="14"/>
    </row>
  </sheetData>
  <sheetProtection algorithmName="SHA-512" hashValue="oJ5uI8uBeobBzX9d5mxi2JfbdNu5OY9I1Cri0uXxw+7unW5El20EoVrxgZrCb98O+/vmZcA2gnjr7RYa+/9MRA==" saltValue="ctcrGgIUsaiK1g9YJhvTBg==" spinCount="100000" sheet="1" objects="1" scenarios="1"/>
  <mergeCells count="12">
    <mergeCell ref="L16:W16"/>
    <mergeCell ref="E18:F40"/>
    <mergeCell ref="A12:B12"/>
    <mergeCell ref="C12:K12"/>
    <mergeCell ref="C16:C17"/>
    <mergeCell ref="D16:D17"/>
    <mergeCell ref="E16:F17"/>
    <mergeCell ref="I16:I17"/>
    <mergeCell ref="J16:J17"/>
    <mergeCell ref="K16:K17"/>
    <mergeCell ref="G16:G17"/>
    <mergeCell ref="H16:H17"/>
  </mergeCells>
  <printOptions horizontalCentered="1"/>
  <pageMargins left="0.35433070866141736" right="0.35433070866141736" top="0.39370078740157483" bottom="0.39370078740157483" header="0" footer="0.51181102362204722"/>
  <pageSetup paperSize="9" scale="37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47"/>
  <sheetViews>
    <sheetView topLeftCell="B1" zoomScale="90" zoomScaleNormal="90" workbookViewId="0">
      <selection activeCell="Z10" sqref="Z10"/>
    </sheetView>
  </sheetViews>
  <sheetFormatPr defaultColWidth="11.42578125" defaultRowHeight="12.75" outlineLevelCol="1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4.5703125" style="3" customWidth="1"/>
    <col min="5" max="5" width="8.42578125" style="3" customWidth="1"/>
    <col min="6" max="8" width="14.28515625" style="4" customWidth="1"/>
    <col min="9" max="9" width="12.85546875" style="4" customWidth="1"/>
    <col min="10" max="11" width="13.5703125" style="4" customWidth="1"/>
    <col min="12" max="23" width="11.42578125" style="4" customWidth="1" outlineLevel="1"/>
    <col min="24" max="16384" width="11.42578125" style="4"/>
  </cols>
  <sheetData>
    <row r="1" spans="1:23" ht="18" customHeight="1" x14ac:dyDescent="0.25">
      <c r="A1" s="2" t="s">
        <v>43</v>
      </c>
      <c r="B1" s="1"/>
      <c r="D1" s="2"/>
      <c r="E1" s="2"/>
      <c r="K1" s="18" t="str">
        <f>'MP1'!K1</f>
        <v>2018 Annual</v>
      </c>
    </row>
    <row r="2" spans="1:23" ht="18" customHeight="1" x14ac:dyDescent="0.25">
      <c r="A2" s="16" t="s">
        <v>44</v>
      </c>
      <c r="B2" s="1"/>
      <c r="D2" s="2"/>
      <c r="E2" s="2"/>
    </row>
    <row r="3" spans="1:23" ht="18" customHeight="1" x14ac:dyDescent="0.25">
      <c r="A3" s="5" t="s">
        <v>14</v>
      </c>
      <c r="B3" s="1"/>
      <c r="D3" s="6"/>
      <c r="E3" s="6"/>
    </row>
    <row r="4" spans="1:23" ht="12.75" customHeight="1" x14ac:dyDescent="0.2">
      <c r="A4" s="7"/>
      <c r="B4" s="1"/>
    </row>
    <row r="5" spans="1:23" ht="15" x14ac:dyDescent="0.25">
      <c r="A5" s="13" t="s">
        <v>13</v>
      </c>
    </row>
    <row r="6" spans="1:23" ht="15" customHeight="1" x14ac:dyDescent="0.25">
      <c r="A6" s="13"/>
    </row>
    <row r="7" spans="1:23" ht="12.75" customHeight="1" x14ac:dyDescent="0.2">
      <c r="A7" s="21" t="s">
        <v>45</v>
      </c>
      <c r="B7" s="17"/>
      <c r="C7" s="12"/>
      <c r="D7" s="12"/>
      <c r="E7" s="12"/>
      <c r="F7" s="12"/>
      <c r="G7" s="84"/>
      <c r="H7" s="84"/>
      <c r="I7" s="12"/>
    </row>
    <row r="8" spans="1:23" x14ac:dyDescent="0.2">
      <c r="A8" s="21"/>
      <c r="B8" s="17"/>
      <c r="C8" s="12"/>
      <c r="D8" s="12"/>
      <c r="E8" s="12"/>
      <c r="F8" s="12"/>
      <c r="G8" s="84"/>
      <c r="H8" s="84"/>
      <c r="I8" s="12"/>
    </row>
    <row r="9" spans="1:23" ht="15" customHeight="1" x14ac:dyDescent="0.2">
      <c r="A9" s="22"/>
      <c r="B9" s="22"/>
      <c r="C9" s="19"/>
      <c r="D9" s="19"/>
      <c r="E9" s="19"/>
      <c r="F9" s="19"/>
      <c r="G9" s="85"/>
      <c r="H9" s="85"/>
      <c r="I9" s="19"/>
    </row>
    <row r="10" spans="1:23" ht="15" x14ac:dyDescent="0.25">
      <c r="A10" s="13" t="s">
        <v>12</v>
      </c>
    </row>
    <row r="11" spans="1:23" ht="15" customHeight="1" x14ac:dyDescent="0.25">
      <c r="A11" s="13"/>
    </row>
    <row r="12" spans="1:23" x14ac:dyDescent="0.2">
      <c r="A12" s="96" t="s">
        <v>54</v>
      </c>
      <c r="B12" s="97"/>
      <c r="C12" s="96" t="s">
        <v>46</v>
      </c>
      <c r="D12" s="96"/>
      <c r="E12" s="96"/>
      <c r="F12" s="96"/>
      <c r="G12" s="96"/>
      <c r="H12" s="96"/>
      <c r="I12" s="96"/>
      <c r="J12" s="96"/>
      <c r="K12" s="96"/>
    </row>
    <row r="13" spans="1:23" x14ac:dyDescent="0.2">
      <c r="A13" s="10"/>
      <c r="B13" s="10"/>
      <c r="C13" s="11"/>
      <c r="D13" s="11"/>
      <c r="E13" s="11"/>
      <c r="F13" s="11"/>
      <c r="G13" s="11"/>
      <c r="H13" s="11"/>
      <c r="I13" s="11"/>
    </row>
    <row r="14" spans="1:23" ht="15" x14ac:dyDescent="0.25">
      <c r="A14" s="13" t="s">
        <v>11</v>
      </c>
    </row>
    <row r="15" spans="1:23" ht="15.75" thickBot="1" x14ac:dyDescent="0.3">
      <c r="A15" s="13"/>
    </row>
    <row r="16" spans="1:23" ht="20.100000000000001" customHeight="1" thickBot="1" x14ac:dyDescent="0.3">
      <c r="A16" s="13"/>
      <c r="C16" s="101" t="s">
        <v>0</v>
      </c>
      <c r="D16" s="103" t="s">
        <v>1</v>
      </c>
      <c r="E16" s="109" t="s">
        <v>7</v>
      </c>
      <c r="F16" s="109"/>
      <c r="G16" s="111" t="s">
        <v>55</v>
      </c>
      <c r="H16" s="111" t="s">
        <v>56</v>
      </c>
      <c r="I16" s="105" t="s">
        <v>2</v>
      </c>
      <c r="J16" s="105" t="s">
        <v>3</v>
      </c>
      <c r="K16" s="107" t="s">
        <v>4</v>
      </c>
      <c r="L16" s="93" t="s">
        <v>8</v>
      </c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</row>
    <row r="17" spans="1:23" ht="20.100000000000001" customHeight="1" thickBot="1" x14ac:dyDescent="0.3">
      <c r="A17" s="13"/>
      <c r="C17" s="102"/>
      <c r="D17" s="104"/>
      <c r="E17" s="110"/>
      <c r="F17" s="110"/>
      <c r="G17" s="112"/>
      <c r="H17" s="112"/>
      <c r="I17" s="106"/>
      <c r="J17" s="106"/>
      <c r="K17" s="108"/>
      <c r="L17" s="70">
        <f>'MP1'!L17</f>
        <v>43115</v>
      </c>
      <c r="M17" s="71">
        <v>43146</v>
      </c>
      <c r="N17" s="71">
        <v>43171</v>
      </c>
      <c r="O17" s="71">
        <v>43203</v>
      </c>
      <c r="P17" s="71">
        <v>43238</v>
      </c>
      <c r="Q17" s="71">
        <v>43266</v>
      </c>
      <c r="R17" s="71">
        <v>43297</v>
      </c>
      <c r="S17" s="71">
        <v>43325</v>
      </c>
      <c r="T17" s="80">
        <v>43353</v>
      </c>
      <c r="U17" s="72">
        <v>43381</v>
      </c>
      <c r="V17" s="73">
        <v>43413</v>
      </c>
      <c r="W17" s="74">
        <v>43444</v>
      </c>
    </row>
    <row r="18" spans="1:23" ht="15" customHeight="1" x14ac:dyDescent="0.25">
      <c r="A18" s="13"/>
      <c r="C18" s="30" t="s">
        <v>15</v>
      </c>
      <c r="D18" s="31" t="s">
        <v>5</v>
      </c>
      <c r="E18" s="98" t="s">
        <v>47</v>
      </c>
      <c r="F18" s="98"/>
      <c r="G18" s="86">
        <f>COUNT(L18:W18)</f>
        <v>4</v>
      </c>
      <c r="H18" s="86">
        <f>G18</f>
        <v>4</v>
      </c>
      <c r="I18" s="44">
        <f>MIN(L18:W18)</f>
        <v>170</v>
      </c>
      <c r="J18" s="44">
        <f>MAX(L18:W18)</f>
        <v>210</v>
      </c>
      <c r="K18" s="45">
        <f>AVERAGE(L18:W18)</f>
        <v>195</v>
      </c>
      <c r="L18" s="76">
        <v>170</v>
      </c>
      <c r="M18" s="43"/>
      <c r="N18" s="44"/>
      <c r="O18" s="68">
        <v>190</v>
      </c>
      <c r="P18" s="44"/>
      <c r="Q18" s="44"/>
      <c r="R18" s="68">
        <v>210</v>
      </c>
      <c r="S18" s="44"/>
      <c r="T18" s="44"/>
      <c r="U18" s="49">
        <v>210</v>
      </c>
      <c r="V18" s="44"/>
      <c r="W18" s="50"/>
    </row>
    <row r="19" spans="1:23" ht="15" customHeight="1" x14ac:dyDescent="0.25">
      <c r="A19" s="13"/>
      <c r="C19" s="32" t="s">
        <v>16</v>
      </c>
      <c r="D19" s="28" t="s">
        <v>5</v>
      </c>
      <c r="E19" s="99"/>
      <c r="F19" s="99"/>
      <c r="G19" s="87">
        <f t="shared" ref="G19:G40" si="0">COUNT(L19:W19)</f>
        <v>2</v>
      </c>
      <c r="H19" s="87">
        <f>G19</f>
        <v>2</v>
      </c>
      <c r="I19" s="51">
        <f t="shared" ref="I19:I40" si="1">MIN(L19:W19)</f>
        <v>0.05</v>
      </c>
      <c r="J19" s="51">
        <f t="shared" ref="J19:J40" si="2">MAX(L19:W19)</f>
        <v>0.05</v>
      </c>
      <c r="K19" s="52">
        <f t="shared" ref="K19:K40" si="3">AVERAGE(L19:W19)</f>
        <v>0.05</v>
      </c>
      <c r="L19" s="77">
        <v>0.05</v>
      </c>
      <c r="M19" s="39"/>
      <c r="N19" s="51"/>
      <c r="O19" s="51"/>
      <c r="P19" s="51"/>
      <c r="Q19" s="51"/>
      <c r="R19" s="54">
        <v>0.05</v>
      </c>
      <c r="S19" s="51"/>
      <c r="T19" s="51"/>
      <c r="U19" s="55"/>
      <c r="V19" s="51"/>
      <c r="W19" s="56"/>
    </row>
    <row r="20" spans="1:23" ht="15" customHeight="1" x14ac:dyDescent="0.25">
      <c r="A20" s="13"/>
      <c r="C20" s="33" t="s">
        <v>17</v>
      </c>
      <c r="D20" s="28" t="s">
        <v>5</v>
      </c>
      <c r="E20" s="99"/>
      <c r="F20" s="99"/>
      <c r="G20" s="87">
        <f t="shared" si="0"/>
        <v>2</v>
      </c>
      <c r="H20" s="87">
        <f t="shared" ref="H20:H40" si="4">G20</f>
        <v>2</v>
      </c>
      <c r="I20" s="51">
        <f t="shared" si="1"/>
        <v>5.0000000000000001E-3</v>
      </c>
      <c r="J20" s="51">
        <f t="shared" si="2"/>
        <v>5.0000000000000001E-3</v>
      </c>
      <c r="K20" s="52">
        <f t="shared" si="3"/>
        <v>5.0000000000000001E-3</v>
      </c>
      <c r="L20" s="54">
        <v>5.0000000000000001E-3</v>
      </c>
      <c r="M20" s="39"/>
      <c r="N20" s="51"/>
      <c r="O20" s="51"/>
      <c r="P20" s="51"/>
      <c r="Q20" s="51"/>
      <c r="R20" s="54">
        <v>5.0000000000000001E-3</v>
      </c>
      <c r="S20" s="51"/>
      <c r="T20" s="51"/>
      <c r="U20" s="55"/>
      <c r="V20" s="51"/>
      <c r="W20" s="56"/>
    </row>
    <row r="21" spans="1:23" ht="15" customHeight="1" x14ac:dyDescent="0.25">
      <c r="A21" s="13"/>
      <c r="C21" s="33" t="s">
        <v>18</v>
      </c>
      <c r="D21" s="28" t="s">
        <v>5</v>
      </c>
      <c r="E21" s="99"/>
      <c r="F21" s="99"/>
      <c r="G21" s="87">
        <f t="shared" si="0"/>
        <v>2</v>
      </c>
      <c r="H21" s="87">
        <f t="shared" si="4"/>
        <v>2</v>
      </c>
      <c r="I21" s="51">
        <f t="shared" si="1"/>
        <v>0.05</v>
      </c>
      <c r="J21" s="51">
        <f t="shared" si="2"/>
        <v>0.05</v>
      </c>
      <c r="K21" s="52">
        <f t="shared" si="3"/>
        <v>0.05</v>
      </c>
      <c r="L21" s="77">
        <v>0.05</v>
      </c>
      <c r="M21" s="39"/>
      <c r="N21" s="51"/>
      <c r="O21" s="51"/>
      <c r="P21" s="51"/>
      <c r="Q21" s="51"/>
      <c r="R21" s="54">
        <v>0.05</v>
      </c>
      <c r="S21" s="51"/>
      <c r="T21" s="51"/>
      <c r="U21" s="55"/>
      <c r="V21" s="51"/>
      <c r="W21" s="56"/>
    </row>
    <row r="22" spans="1:23" ht="15" customHeight="1" x14ac:dyDescent="0.25">
      <c r="A22" s="13"/>
      <c r="C22" s="33" t="s">
        <v>19</v>
      </c>
      <c r="D22" s="28" t="s">
        <v>5</v>
      </c>
      <c r="E22" s="99"/>
      <c r="F22" s="99"/>
      <c r="G22" s="87">
        <f t="shared" si="0"/>
        <v>2</v>
      </c>
      <c r="H22" s="87">
        <f t="shared" si="4"/>
        <v>2</v>
      </c>
      <c r="I22" s="51">
        <f t="shared" si="1"/>
        <v>5.0000000000000001E-4</v>
      </c>
      <c r="J22" s="51">
        <f t="shared" si="2"/>
        <v>5.0000000000000001E-4</v>
      </c>
      <c r="K22" s="52">
        <f t="shared" si="3"/>
        <v>5.0000000000000001E-4</v>
      </c>
      <c r="L22" s="54">
        <v>5.0000000000000001E-4</v>
      </c>
      <c r="M22" s="39"/>
      <c r="N22" s="51"/>
      <c r="O22" s="51"/>
      <c r="P22" s="51"/>
      <c r="Q22" s="51"/>
      <c r="R22" s="54">
        <v>5.0000000000000001E-4</v>
      </c>
      <c r="S22" s="51"/>
      <c r="T22" s="51"/>
      <c r="U22" s="55"/>
      <c r="V22" s="51"/>
      <c r="W22" s="56"/>
    </row>
    <row r="23" spans="1:23" ht="15" customHeight="1" x14ac:dyDescent="0.25">
      <c r="A23" s="13"/>
      <c r="C23" s="33" t="s">
        <v>20</v>
      </c>
      <c r="D23" s="28" t="s">
        <v>5</v>
      </c>
      <c r="E23" s="99"/>
      <c r="F23" s="99"/>
      <c r="G23" s="87">
        <f t="shared" si="0"/>
        <v>2</v>
      </c>
      <c r="H23" s="87">
        <f t="shared" si="4"/>
        <v>2</v>
      </c>
      <c r="I23" s="51">
        <f t="shared" si="1"/>
        <v>5.0000000000000001E-3</v>
      </c>
      <c r="J23" s="51">
        <f t="shared" si="2"/>
        <v>5.0000000000000001E-3</v>
      </c>
      <c r="K23" s="52">
        <f t="shared" si="3"/>
        <v>5.0000000000000001E-3</v>
      </c>
      <c r="L23" s="54">
        <v>5.0000000000000001E-3</v>
      </c>
      <c r="M23" s="39"/>
      <c r="N23" s="51"/>
      <c r="O23" s="51"/>
      <c r="P23" s="51"/>
      <c r="Q23" s="51"/>
      <c r="R23" s="54">
        <v>5.0000000000000001E-3</v>
      </c>
      <c r="S23" s="51"/>
      <c r="T23" s="51"/>
      <c r="U23" s="55"/>
      <c r="V23" s="51"/>
      <c r="W23" s="56"/>
    </row>
    <row r="24" spans="1:23" ht="15" customHeight="1" x14ac:dyDescent="0.25">
      <c r="A24" s="13"/>
      <c r="C24" s="34" t="s">
        <v>21</v>
      </c>
      <c r="D24" s="29" t="s">
        <v>22</v>
      </c>
      <c r="E24" s="99"/>
      <c r="F24" s="99"/>
      <c r="G24" s="87">
        <f t="shared" si="0"/>
        <v>4</v>
      </c>
      <c r="H24" s="87">
        <f t="shared" si="4"/>
        <v>4</v>
      </c>
      <c r="I24" s="51">
        <f t="shared" si="1"/>
        <v>7220</v>
      </c>
      <c r="J24" s="51">
        <f t="shared" si="2"/>
        <v>28000</v>
      </c>
      <c r="K24" s="52">
        <f t="shared" si="3"/>
        <v>21455</v>
      </c>
      <c r="L24" s="58">
        <v>25500</v>
      </c>
      <c r="M24" s="39"/>
      <c r="N24" s="51"/>
      <c r="O24" s="58">
        <v>28000</v>
      </c>
      <c r="P24" s="51"/>
      <c r="Q24" s="51"/>
      <c r="R24" s="58">
        <v>25100</v>
      </c>
      <c r="S24" s="51"/>
      <c r="T24" s="51"/>
      <c r="U24" s="59">
        <v>7220</v>
      </c>
      <c r="V24" s="51"/>
      <c r="W24" s="56"/>
    </row>
    <row r="25" spans="1:23" ht="15" customHeight="1" x14ac:dyDescent="0.25">
      <c r="A25" s="13"/>
      <c r="C25" s="33" t="s">
        <v>23</v>
      </c>
      <c r="D25" s="28" t="s">
        <v>5</v>
      </c>
      <c r="E25" s="99"/>
      <c r="F25" s="99"/>
      <c r="G25" s="87">
        <f t="shared" si="0"/>
        <v>2</v>
      </c>
      <c r="H25" s="87">
        <f t="shared" si="4"/>
        <v>2</v>
      </c>
      <c r="I25" s="51">
        <f t="shared" si="1"/>
        <v>5.0000000000000001E-3</v>
      </c>
      <c r="J25" s="51">
        <f t="shared" si="2"/>
        <v>5.0000000000000001E-3</v>
      </c>
      <c r="K25" s="52">
        <f t="shared" si="3"/>
        <v>5.0000000000000001E-3</v>
      </c>
      <c r="L25" s="54">
        <v>5.0000000000000001E-3</v>
      </c>
      <c r="M25" s="51"/>
      <c r="N25" s="51"/>
      <c r="O25" s="51"/>
      <c r="P25" s="51"/>
      <c r="Q25" s="51"/>
      <c r="R25" s="54">
        <v>5.0000000000000001E-3</v>
      </c>
      <c r="S25" s="51"/>
      <c r="T25" s="51"/>
      <c r="U25" s="55"/>
      <c r="V25" s="51"/>
      <c r="W25" s="56"/>
    </row>
    <row r="26" spans="1:23" ht="15" customHeight="1" x14ac:dyDescent="0.25">
      <c r="A26" s="13"/>
      <c r="C26" s="33" t="s">
        <v>24</v>
      </c>
      <c r="D26" s="28" t="s">
        <v>5</v>
      </c>
      <c r="E26" s="99"/>
      <c r="F26" s="99"/>
      <c r="G26" s="87">
        <f t="shared" si="0"/>
        <v>2</v>
      </c>
      <c r="H26" s="87">
        <f t="shared" si="4"/>
        <v>2</v>
      </c>
      <c r="I26" s="51">
        <f t="shared" si="1"/>
        <v>0.21</v>
      </c>
      <c r="J26" s="51">
        <f t="shared" si="2"/>
        <v>0.25</v>
      </c>
      <c r="K26" s="52">
        <f t="shared" si="3"/>
        <v>0.22999999999999998</v>
      </c>
      <c r="L26" s="54">
        <v>0.25</v>
      </c>
      <c r="M26" s="51"/>
      <c r="N26" s="51"/>
      <c r="O26" s="51"/>
      <c r="P26" s="51"/>
      <c r="Q26" s="51"/>
      <c r="R26" s="54">
        <v>0.21</v>
      </c>
      <c r="S26" s="51"/>
      <c r="T26" s="51"/>
      <c r="U26" s="55"/>
      <c r="V26" s="51"/>
      <c r="W26" s="56"/>
    </row>
    <row r="27" spans="1:23" ht="15" customHeight="1" x14ac:dyDescent="0.25">
      <c r="A27" s="13"/>
      <c r="C27" s="33" t="s">
        <v>25</v>
      </c>
      <c r="D27" s="28" t="s">
        <v>5</v>
      </c>
      <c r="E27" s="99"/>
      <c r="F27" s="99"/>
      <c r="G27" s="87">
        <f t="shared" si="0"/>
        <v>2</v>
      </c>
      <c r="H27" s="87">
        <f t="shared" si="4"/>
        <v>2</v>
      </c>
      <c r="I27" s="51">
        <f t="shared" si="1"/>
        <v>5.0000000000000001E-3</v>
      </c>
      <c r="J27" s="51">
        <f t="shared" si="2"/>
        <v>5.0000000000000001E-3</v>
      </c>
      <c r="K27" s="52">
        <f t="shared" si="3"/>
        <v>5.0000000000000001E-3</v>
      </c>
      <c r="L27" s="54">
        <v>5.0000000000000001E-3</v>
      </c>
      <c r="M27" s="51"/>
      <c r="N27" s="51"/>
      <c r="O27" s="51"/>
      <c r="P27" s="51"/>
      <c r="Q27" s="51"/>
      <c r="R27" s="54">
        <v>5.0000000000000001E-3</v>
      </c>
      <c r="S27" s="51"/>
      <c r="T27" s="51"/>
      <c r="U27" s="55"/>
      <c r="V27" s="51"/>
      <c r="W27" s="56"/>
    </row>
    <row r="28" spans="1:23" ht="15" customHeight="1" x14ac:dyDescent="0.25">
      <c r="A28" s="13"/>
      <c r="C28" s="34" t="s">
        <v>26</v>
      </c>
      <c r="D28" s="29" t="s">
        <v>5</v>
      </c>
      <c r="E28" s="99"/>
      <c r="F28" s="99"/>
      <c r="G28" s="87">
        <f t="shared" si="0"/>
        <v>4</v>
      </c>
      <c r="H28" s="87">
        <f t="shared" si="4"/>
        <v>4</v>
      </c>
      <c r="I28" s="51">
        <f t="shared" si="1"/>
        <v>0.13</v>
      </c>
      <c r="J28" s="51">
        <f t="shared" si="2"/>
        <v>0.28000000000000003</v>
      </c>
      <c r="K28" s="52">
        <f t="shared" si="3"/>
        <v>0.2</v>
      </c>
      <c r="L28" s="78">
        <v>0.21</v>
      </c>
      <c r="M28" s="51"/>
      <c r="N28" s="51"/>
      <c r="O28" s="58">
        <v>0.28000000000000003</v>
      </c>
      <c r="P28" s="51"/>
      <c r="Q28" s="51"/>
      <c r="R28" s="58">
        <v>0.13</v>
      </c>
      <c r="S28" s="51"/>
      <c r="T28" s="51"/>
      <c r="U28" s="60">
        <v>0.18</v>
      </c>
      <c r="V28" s="51"/>
      <c r="W28" s="56"/>
    </row>
    <row r="29" spans="1:23" ht="15" customHeight="1" x14ac:dyDescent="0.25">
      <c r="A29" s="13"/>
      <c r="C29" s="34" t="s">
        <v>27</v>
      </c>
      <c r="D29" s="29" t="s">
        <v>5</v>
      </c>
      <c r="E29" s="99"/>
      <c r="F29" s="99"/>
      <c r="G29" s="87">
        <f t="shared" si="0"/>
        <v>3</v>
      </c>
      <c r="H29" s="87">
        <f t="shared" si="4"/>
        <v>3</v>
      </c>
      <c r="I29" s="51">
        <f t="shared" si="1"/>
        <v>5.0000000000000002E-5</v>
      </c>
      <c r="J29" s="51">
        <f t="shared" si="2"/>
        <v>5.0000000000000002E-5</v>
      </c>
      <c r="K29" s="52">
        <f t="shared" si="3"/>
        <v>5.0000000000000002E-5</v>
      </c>
      <c r="L29" s="58">
        <v>5.0000000000000002E-5</v>
      </c>
      <c r="M29" s="51"/>
      <c r="N29" s="51"/>
      <c r="O29" s="58" t="s">
        <v>59</v>
      </c>
      <c r="P29" s="51"/>
      <c r="Q29" s="51"/>
      <c r="R29" s="58">
        <v>5.0000000000000002E-5</v>
      </c>
      <c r="S29" s="51"/>
      <c r="T29" s="51"/>
      <c r="U29" s="58">
        <v>5.0000000000000002E-5</v>
      </c>
      <c r="V29" s="51"/>
      <c r="W29" s="56"/>
    </row>
    <row r="30" spans="1:23" ht="25.5" x14ac:dyDescent="0.25">
      <c r="A30" s="13"/>
      <c r="C30" s="35" t="s">
        <v>28</v>
      </c>
      <c r="D30" s="23" t="s">
        <v>5</v>
      </c>
      <c r="E30" s="99"/>
      <c r="F30" s="99"/>
      <c r="G30" s="87">
        <f t="shared" si="0"/>
        <v>3</v>
      </c>
      <c r="H30" s="87">
        <f t="shared" si="4"/>
        <v>3</v>
      </c>
      <c r="I30" s="51">
        <f t="shared" si="1"/>
        <v>0.05</v>
      </c>
      <c r="J30" s="51">
        <f t="shared" si="2"/>
        <v>0.13</v>
      </c>
      <c r="K30" s="52">
        <f t="shared" si="3"/>
        <v>9.6666666666666665E-2</v>
      </c>
      <c r="L30" s="58">
        <v>0.05</v>
      </c>
      <c r="M30" s="51"/>
      <c r="N30" s="51"/>
      <c r="O30" s="58" t="s">
        <v>60</v>
      </c>
      <c r="P30" s="51"/>
      <c r="Q30" s="51"/>
      <c r="R30" s="58">
        <v>0.13</v>
      </c>
      <c r="S30" s="51"/>
      <c r="T30" s="51"/>
      <c r="U30" s="60">
        <v>0.11</v>
      </c>
      <c r="V30" s="51"/>
      <c r="W30" s="56"/>
    </row>
    <row r="31" spans="1:23" ht="15" customHeight="1" x14ac:dyDescent="0.25">
      <c r="A31" s="13"/>
      <c r="C31" s="36" t="s">
        <v>29</v>
      </c>
      <c r="D31" s="23" t="s">
        <v>5</v>
      </c>
      <c r="E31" s="99"/>
      <c r="F31" s="99"/>
      <c r="G31" s="87">
        <f t="shared" si="0"/>
        <v>4</v>
      </c>
      <c r="H31" s="87">
        <f t="shared" si="4"/>
        <v>4</v>
      </c>
      <c r="I31" s="51">
        <f t="shared" si="1"/>
        <v>0.05</v>
      </c>
      <c r="J31" s="51">
        <f t="shared" si="2"/>
        <v>0.4</v>
      </c>
      <c r="K31" s="52">
        <f t="shared" si="3"/>
        <v>0.21250000000000002</v>
      </c>
      <c r="L31" s="58">
        <v>0.05</v>
      </c>
      <c r="M31" s="51"/>
      <c r="N31" s="51"/>
      <c r="O31" s="58">
        <v>0.2</v>
      </c>
      <c r="P31" s="51"/>
      <c r="Q31" s="51"/>
      <c r="R31" s="58">
        <v>0.4</v>
      </c>
      <c r="S31" s="51"/>
      <c r="T31" s="51"/>
      <c r="U31" s="60">
        <v>0.2</v>
      </c>
      <c r="V31" s="51"/>
      <c r="W31" s="56"/>
    </row>
    <row r="32" spans="1:23" ht="25.5" customHeight="1" x14ac:dyDescent="0.25">
      <c r="A32" s="13"/>
      <c r="C32" s="33" t="s">
        <v>30</v>
      </c>
      <c r="D32" s="28" t="s">
        <v>31</v>
      </c>
      <c r="E32" s="99"/>
      <c r="F32" s="99"/>
      <c r="G32" s="87">
        <f t="shared" si="0"/>
        <v>2</v>
      </c>
      <c r="H32" s="87">
        <f t="shared" si="4"/>
        <v>2</v>
      </c>
      <c r="I32" s="51">
        <f t="shared" si="1"/>
        <v>0.1</v>
      </c>
      <c r="J32" s="51">
        <f t="shared" si="2"/>
        <v>0.1</v>
      </c>
      <c r="K32" s="52">
        <f t="shared" si="3"/>
        <v>0.1</v>
      </c>
      <c r="L32" s="54">
        <v>0.1</v>
      </c>
      <c r="M32" s="51"/>
      <c r="N32" s="51"/>
      <c r="O32" s="51"/>
      <c r="P32" s="51"/>
      <c r="Q32" s="51"/>
      <c r="R32" s="54">
        <v>0.1</v>
      </c>
      <c r="S32" s="51"/>
      <c r="T32" s="51"/>
      <c r="U32" s="55"/>
      <c r="V32" s="51"/>
      <c r="W32" s="56"/>
    </row>
    <row r="33" spans="1:23" ht="15" customHeight="1" x14ac:dyDescent="0.25">
      <c r="A33" s="13"/>
      <c r="C33" s="33" t="s">
        <v>32</v>
      </c>
      <c r="D33" s="28" t="s">
        <v>5</v>
      </c>
      <c r="E33" s="99"/>
      <c r="F33" s="99"/>
      <c r="G33" s="87">
        <f t="shared" si="0"/>
        <v>2</v>
      </c>
      <c r="H33" s="87">
        <f t="shared" si="4"/>
        <v>2</v>
      </c>
      <c r="I33" s="51">
        <f t="shared" si="1"/>
        <v>0.05</v>
      </c>
      <c r="J33" s="51">
        <f t="shared" si="2"/>
        <v>0.05</v>
      </c>
      <c r="K33" s="52">
        <f t="shared" si="3"/>
        <v>0.05</v>
      </c>
      <c r="L33" s="54">
        <v>0.05</v>
      </c>
      <c r="M33" s="51"/>
      <c r="N33" s="51"/>
      <c r="O33" s="51"/>
      <c r="P33" s="51"/>
      <c r="Q33" s="51"/>
      <c r="R33" s="54">
        <v>0.05</v>
      </c>
      <c r="S33" s="51"/>
      <c r="T33" s="51"/>
      <c r="U33" s="55"/>
      <c r="V33" s="51"/>
      <c r="W33" s="56"/>
    </row>
    <row r="34" spans="1:23" ht="25.5" x14ac:dyDescent="0.25">
      <c r="A34" s="13"/>
      <c r="C34" s="33" t="s">
        <v>33</v>
      </c>
      <c r="D34" s="28" t="s">
        <v>31</v>
      </c>
      <c r="E34" s="99"/>
      <c r="F34" s="99"/>
      <c r="G34" s="87">
        <f t="shared" si="0"/>
        <v>2</v>
      </c>
      <c r="H34" s="87">
        <f t="shared" si="4"/>
        <v>2</v>
      </c>
      <c r="I34" s="51">
        <f t="shared" si="1"/>
        <v>1</v>
      </c>
      <c r="J34" s="51">
        <f t="shared" si="2"/>
        <v>2.5</v>
      </c>
      <c r="K34" s="52">
        <f t="shared" si="3"/>
        <v>1.75</v>
      </c>
      <c r="L34" s="54">
        <v>2.5</v>
      </c>
      <c r="M34" s="51"/>
      <c r="N34" s="51"/>
      <c r="O34" s="51"/>
      <c r="P34" s="51"/>
      <c r="Q34" s="51"/>
      <c r="R34" s="54">
        <v>1</v>
      </c>
      <c r="S34" s="51"/>
      <c r="T34" s="51"/>
      <c r="U34" s="55"/>
      <c r="V34" s="51"/>
      <c r="W34" s="56"/>
    </row>
    <row r="35" spans="1:23" ht="15" customHeight="1" x14ac:dyDescent="0.25">
      <c r="A35" s="13"/>
      <c r="C35" s="33" t="s">
        <v>34</v>
      </c>
      <c r="D35" s="28" t="s">
        <v>5</v>
      </c>
      <c r="E35" s="99"/>
      <c r="F35" s="99"/>
      <c r="G35" s="87">
        <f t="shared" si="0"/>
        <v>2</v>
      </c>
      <c r="H35" s="87">
        <f t="shared" si="4"/>
        <v>2</v>
      </c>
      <c r="I35" s="51">
        <f t="shared" si="1"/>
        <v>5.0000000000000001E-3</v>
      </c>
      <c r="J35" s="51">
        <f t="shared" si="2"/>
        <v>5.0000000000000001E-3</v>
      </c>
      <c r="K35" s="52">
        <f t="shared" si="3"/>
        <v>5.0000000000000001E-3</v>
      </c>
      <c r="L35" s="54">
        <v>5.0000000000000001E-3</v>
      </c>
      <c r="M35" s="51"/>
      <c r="N35" s="51"/>
      <c r="O35" s="51"/>
      <c r="P35" s="51"/>
      <c r="Q35" s="51"/>
      <c r="R35" s="54">
        <v>5.0000000000000001E-3</v>
      </c>
      <c r="S35" s="51"/>
      <c r="T35" s="51"/>
      <c r="U35" s="55"/>
      <c r="V35" s="51"/>
      <c r="W35" s="56"/>
    </row>
    <row r="36" spans="1:23" ht="15" customHeight="1" x14ac:dyDescent="0.25">
      <c r="A36" s="13"/>
      <c r="C36" s="34" t="s">
        <v>35</v>
      </c>
      <c r="D36" s="29" t="s">
        <v>5</v>
      </c>
      <c r="E36" s="99"/>
      <c r="F36" s="99"/>
      <c r="G36" s="87">
        <f t="shared" si="0"/>
        <v>4</v>
      </c>
      <c r="H36" s="87">
        <f t="shared" si="4"/>
        <v>4</v>
      </c>
      <c r="I36" s="51">
        <f t="shared" si="1"/>
        <v>16100</v>
      </c>
      <c r="J36" s="51">
        <f t="shared" si="2"/>
        <v>18200</v>
      </c>
      <c r="K36" s="52">
        <f t="shared" si="3"/>
        <v>16800</v>
      </c>
      <c r="L36" s="58">
        <v>16600</v>
      </c>
      <c r="M36" s="51"/>
      <c r="N36" s="51"/>
      <c r="O36" s="58">
        <v>18200</v>
      </c>
      <c r="P36" s="51"/>
      <c r="Q36" s="51"/>
      <c r="R36" s="58">
        <v>16300</v>
      </c>
      <c r="S36" s="51"/>
      <c r="T36" s="51"/>
      <c r="U36" s="60">
        <v>16100</v>
      </c>
      <c r="V36" s="51"/>
      <c r="W36" s="56"/>
    </row>
    <row r="37" spans="1:23" ht="15" customHeight="1" x14ac:dyDescent="0.25">
      <c r="A37" s="13"/>
      <c r="C37" s="34" t="s">
        <v>36</v>
      </c>
      <c r="D37" s="29" t="s">
        <v>5</v>
      </c>
      <c r="E37" s="99"/>
      <c r="F37" s="99"/>
      <c r="G37" s="87">
        <f t="shared" si="0"/>
        <v>4</v>
      </c>
      <c r="H37" s="87">
        <f t="shared" si="4"/>
        <v>4</v>
      </c>
      <c r="I37" s="51">
        <f t="shared" si="1"/>
        <v>7</v>
      </c>
      <c r="J37" s="51">
        <f t="shared" si="2"/>
        <v>14</v>
      </c>
      <c r="K37" s="52">
        <f t="shared" si="3"/>
        <v>10.5</v>
      </c>
      <c r="L37" s="79">
        <v>14</v>
      </c>
      <c r="M37" s="51"/>
      <c r="N37" s="51"/>
      <c r="O37" s="58">
        <v>13</v>
      </c>
      <c r="P37" s="51"/>
      <c r="Q37" s="51"/>
      <c r="R37" s="58">
        <v>7</v>
      </c>
      <c r="S37" s="51"/>
      <c r="T37" s="51"/>
      <c r="U37" s="60">
        <v>8</v>
      </c>
      <c r="V37" s="51"/>
      <c r="W37" s="56"/>
    </row>
    <row r="38" spans="1:23" ht="25.5" x14ac:dyDescent="0.25">
      <c r="A38" s="13"/>
      <c r="C38" s="33" t="s">
        <v>37</v>
      </c>
      <c r="D38" s="28" t="s">
        <v>31</v>
      </c>
      <c r="E38" s="99"/>
      <c r="F38" s="99"/>
      <c r="G38" s="87">
        <f t="shared" si="0"/>
        <v>2</v>
      </c>
      <c r="H38" s="87">
        <f t="shared" si="4"/>
        <v>2</v>
      </c>
      <c r="I38" s="51">
        <f t="shared" si="1"/>
        <v>50</v>
      </c>
      <c r="J38" s="51">
        <f t="shared" si="2"/>
        <v>50</v>
      </c>
      <c r="K38" s="52">
        <f t="shared" si="3"/>
        <v>50</v>
      </c>
      <c r="L38" s="54">
        <v>50</v>
      </c>
      <c r="M38" s="51"/>
      <c r="N38" s="51"/>
      <c r="O38" s="51"/>
      <c r="P38" s="51"/>
      <c r="Q38" s="51"/>
      <c r="R38" s="54">
        <v>50</v>
      </c>
      <c r="S38" s="51"/>
      <c r="T38" s="51"/>
      <c r="U38" s="55"/>
      <c r="V38" s="51"/>
      <c r="W38" s="56"/>
    </row>
    <row r="39" spans="1:23" ht="15" customHeight="1" x14ac:dyDescent="0.25">
      <c r="A39" s="13"/>
      <c r="C39" s="33" t="s">
        <v>38</v>
      </c>
      <c r="D39" s="28" t="s">
        <v>5</v>
      </c>
      <c r="E39" s="99"/>
      <c r="F39" s="99"/>
      <c r="G39" s="87">
        <f t="shared" si="0"/>
        <v>2</v>
      </c>
      <c r="H39" s="87">
        <f t="shared" si="4"/>
        <v>2</v>
      </c>
      <c r="I39" s="51">
        <f t="shared" si="1"/>
        <v>0.02</v>
      </c>
      <c r="J39" s="51">
        <f t="shared" si="2"/>
        <v>0.04</v>
      </c>
      <c r="K39" s="52">
        <f t="shared" si="3"/>
        <v>0.03</v>
      </c>
      <c r="L39" s="54">
        <v>0.04</v>
      </c>
      <c r="M39" s="51"/>
      <c r="N39" s="51"/>
      <c r="O39" s="51"/>
      <c r="P39" s="51"/>
      <c r="Q39" s="51"/>
      <c r="R39" s="54">
        <v>0.02</v>
      </c>
      <c r="S39" s="51"/>
      <c r="T39" s="51"/>
      <c r="U39" s="55"/>
      <c r="V39" s="51"/>
      <c r="W39" s="56"/>
    </row>
    <row r="40" spans="1:23" ht="15" customHeight="1" thickBot="1" x14ac:dyDescent="0.3">
      <c r="A40" s="13"/>
      <c r="C40" s="37" t="s">
        <v>6</v>
      </c>
      <c r="D40" s="38" t="s">
        <v>6</v>
      </c>
      <c r="E40" s="100"/>
      <c r="F40" s="100"/>
      <c r="G40" s="88">
        <f t="shared" si="0"/>
        <v>12</v>
      </c>
      <c r="H40" s="88">
        <f t="shared" si="4"/>
        <v>12</v>
      </c>
      <c r="I40" s="61">
        <f t="shared" si="1"/>
        <v>6.2</v>
      </c>
      <c r="J40" s="61">
        <f t="shared" si="2"/>
        <v>7.9</v>
      </c>
      <c r="K40" s="62">
        <f t="shared" si="3"/>
        <v>7.4499999999999993</v>
      </c>
      <c r="L40" s="69">
        <v>7.5</v>
      </c>
      <c r="M40" s="64">
        <v>6.2</v>
      </c>
      <c r="N40" s="64">
        <v>7.2</v>
      </c>
      <c r="O40" s="64">
        <v>6.8</v>
      </c>
      <c r="P40" s="64">
        <v>7.5</v>
      </c>
      <c r="Q40" s="64">
        <v>7.7</v>
      </c>
      <c r="R40" s="64">
        <v>7.8</v>
      </c>
      <c r="S40" s="64">
        <v>7.9</v>
      </c>
      <c r="T40" s="64">
        <v>7.7</v>
      </c>
      <c r="U40" s="65">
        <v>7.6</v>
      </c>
      <c r="V40" s="64">
        <v>7.6</v>
      </c>
      <c r="W40" s="66">
        <v>7.9</v>
      </c>
    </row>
    <row r="41" spans="1:23" ht="15" x14ac:dyDescent="0.25">
      <c r="A41" s="13"/>
    </row>
    <row r="42" spans="1:23" ht="15" x14ac:dyDescent="0.25">
      <c r="A42" s="13"/>
      <c r="C42" s="24" t="s">
        <v>39</v>
      </c>
    </row>
    <row r="43" spans="1:23" ht="15" x14ac:dyDescent="0.25">
      <c r="A43" s="13"/>
      <c r="C43" s="25" t="s">
        <v>40</v>
      </c>
    </row>
    <row r="44" spans="1:23" ht="15" x14ac:dyDescent="0.25">
      <c r="A44" s="13"/>
      <c r="C44" s="26" t="s">
        <v>41</v>
      </c>
    </row>
    <row r="45" spans="1:23" ht="15" x14ac:dyDescent="0.25">
      <c r="A45" s="13"/>
      <c r="C45" s="27" t="s">
        <v>42</v>
      </c>
    </row>
    <row r="46" spans="1:23" ht="15" x14ac:dyDescent="0.25">
      <c r="A46" s="13"/>
    </row>
    <row r="47" spans="1:23" x14ac:dyDescent="0.2">
      <c r="A47" s="4"/>
      <c r="B47" s="9"/>
      <c r="C47" s="9"/>
      <c r="D47" s="14"/>
      <c r="E47" s="15"/>
      <c r="F47" s="15"/>
      <c r="G47" s="89"/>
      <c r="H47" s="89"/>
      <c r="I47" s="9"/>
      <c r="J47" s="9"/>
      <c r="K47" s="9"/>
      <c r="L47" s="14"/>
    </row>
  </sheetData>
  <sheetProtection algorithmName="SHA-512" hashValue="S4i1wPpjN0Frv3X4W5IQbtgTLyF+TUuST79cbcZSz2e1u7KDHyYmcoQMjQy1by/H9r0j5qVJ/mxN6aNsUPfWjg==" saltValue="o5Xyj1uPuEXpDDzwPVQCYQ==" spinCount="100000" sheet="1" objects="1" scenarios="1"/>
  <mergeCells count="12">
    <mergeCell ref="L16:W16"/>
    <mergeCell ref="E18:F40"/>
    <mergeCell ref="A12:B12"/>
    <mergeCell ref="C12:K12"/>
    <mergeCell ref="C16:C17"/>
    <mergeCell ref="D16:D17"/>
    <mergeCell ref="E16:F17"/>
    <mergeCell ref="I16:I17"/>
    <mergeCell ref="J16:J17"/>
    <mergeCell ref="K16:K17"/>
    <mergeCell ref="G16:G17"/>
    <mergeCell ref="H16:H17"/>
  </mergeCells>
  <printOptions horizontalCentered="1"/>
  <pageMargins left="0.35433070866141736" right="0.35433070866141736" top="0.39370078740157483" bottom="0.39370078740157483" header="0" footer="0.51181102362204722"/>
  <pageSetup paperSize="9" scale="37" orientation="portrait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47"/>
  <sheetViews>
    <sheetView topLeftCell="B1" zoomScale="90" zoomScaleNormal="90" workbookViewId="0">
      <selection activeCell="Z10" sqref="Z10"/>
    </sheetView>
  </sheetViews>
  <sheetFormatPr defaultColWidth="11.42578125" defaultRowHeight="12.75" outlineLevelCol="1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4.5703125" style="3" customWidth="1"/>
    <col min="5" max="5" width="8.42578125" style="3" customWidth="1"/>
    <col min="6" max="8" width="14.28515625" style="4" customWidth="1"/>
    <col min="9" max="9" width="12.85546875" style="4" customWidth="1"/>
    <col min="10" max="11" width="13.5703125" style="4" customWidth="1"/>
    <col min="12" max="23" width="11.42578125" style="4" customWidth="1" outlineLevel="1"/>
    <col min="24" max="16384" width="11.42578125" style="4"/>
  </cols>
  <sheetData>
    <row r="1" spans="1:23" ht="18" customHeight="1" x14ac:dyDescent="0.25">
      <c r="A1" s="2" t="s">
        <v>43</v>
      </c>
      <c r="B1" s="1"/>
      <c r="D1" s="2"/>
      <c r="E1" s="2"/>
      <c r="K1" s="18" t="str">
        <f>'MP1'!K1</f>
        <v>2018 Annual</v>
      </c>
    </row>
    <row r="2" spans="1:23" ht="18" customHeight="1" x14ac:dyDescent="0.25">
      <c r="A2" s="16" t="s">
        <v>44</v>
      </c>
      <c r="B2" s="1"/>
      <c r="D2" s="2"/>
      <c r="E2" s="2"/>
    </row>
    <row r="3" spans="1:23" ht="18" customHeight="1" x14ac:dyDescent="0.25">
      <c r="A3" s="5" t="s">
        <v>14</v>
      </c>
      <c r="B3" s="1"/>
      <c r="D3" s="6"/>
      <c r="E3" s="6"/>
    </row>
    <row r="4" spans="1:23" ht="12.75" customHeight="1" x14ac:dyDescent="0.2">
      <c r="A4" s="7"/>
      <c r="B4" s="1"/>
    </row>
    <row r="5" spans="1:23" ht="15" x14ac:dyDescent="0.25">
      <c r="A5" s="13" t="s">
        <v>13</v>
      </c>
    </row>
    <row r="6" spans="1:23" ht="15" customHeight="1" x14ac:dyDescent="0.25">
      <c r="A6" s="13"/>
    </row>
    <row r="7" spans="1:23" ht="12.75" customHeight="1" x14ac:dyDescent="0.2">
      <c r="A7" s="21" t="s">
        <v>45</v>
      </c>
      <c r="B7" s="17"/>
      <c r="C7" s="12"/>
      <c r="D7" s="12"/>
      <c r="E7" s="12"/>
      <c r="F7" s="12"/>
      <c r="G7" s="84"/>
      <c r="H7" s="84"/>
      <c r="I7" s="12"/>
    </row>
    <row r="8" spans="1:23" x14ac:dyDescent="0.2">
      <c r="A8" s="21"/>
      <c r="B8" s="17"/>
      <c r="C8" s="12"/>
      <c r="D8" s="12"/>
      <c r="E8" s="12"/>
      <c r="F8" s="12"/>
      <c r="G8" s="84"/>
      <c r="H8" s="84"/>
      <c r="I8" s="12"/>
    </row>
    <row r="9" spans="1:23" ht="15" customHeight="1" x14ac:dyDescent="0.2">
      <c r="A9" s="22"/>
      <c r="B9" s="22"/>
      <c r="C9" s="19"/>
      <c r="D9" s="19"/>
      <c r="E9" s="19"/>
      <c r="F9" s="19"/>
      <c r="G9" s="85"/>
      <c r="H9" s="85"/>
      <c r="I9" s="19"/>
    </row>
    <row r="10" spans="1:23" ht="15" x14ac:dyDescent="0.25">
      <c r="A10" s="13" t="s">
        <v>12</v>
      </c>
    </row>
    <row r="11" spans="1:23" ht="15" customHeight="1" x14ac:dyDescent="0.25">
      <c r="A11" s="13"/>
    </row>
    <row r="12" spans="1:23" x14ac:dyDescent="0.2">
      <c r="A12" s="96" t="s">
        <v>51</v>
      </c>
      <c r="B12" s="97"/>
      <c r="C12" s="96" t="s">
        <v>46</v>
      </c>
      <c r="D12" s="96"/>
      <c r="E12" s="96"/>
      <c r="F12" s="96"/>
      <c r="G12" s="96"/>
      <c r="H12" s="96"/>
      <c r="I12" s="96"/>
      <c r="J12" s="96"/>
      <c r="K12" s="96"/>
    </row>
    <row r="13" spans="1:23" x14ac:dyDescent="0.2">
      <c r="A13" s="10"/>
      <c r="B13" s="10"/>
      <c r="C13" s="11"/>
      <c r="D13" s="11"/>
      <c r="E13" s="11"/>
      <c r="F13" s="11"/>
      <c r="G13" s="11"/>
      <c r="H13" s="11"/>
      <c r="I13" s="11"/>
    </row>
    <row r="14" spans="1:23" ht="15" x14ac:dyDescent="0.25">
      <c r="A14" s="13" t="s">
        <v>11</v>
      </c>
    </row>
    <row r="15" spans="1:23" ht="15.75" thickBot="1" x14ac:dyDescent="0.3">
      <c r="A15" s="13"/>
    </row>
    <row r="16" spans="1:23" ht="20.100000000000001" customHeight="1" thickBot="1" x14ac:dyDescent="0.3">
      <c r="A16" s="13"/>
      <c r="C16" s="101" t="s">
        <v>0</v>
      </c>
      <c r="D16" s="103" t="s">
        <v>1</v>
      </c>
      <c r="E16" s="109" t="s">
        <v>7</v>
      </c>
      <c r="F16" s="109"/>
      <c r="G16" s="111" t="s">
        <v>55</v>
      </c>
      <c r="H16" s="111" t="s">
        <v>56</v>
      </c>
      <c r="I16" s="105" t="s">
        <v>2</v>
      </c>
      <c r="J16" s="105" t="s">
        <v>3</v>
      </c>
      <c r="K16" s="107" t="s">
        <v>4</v>
      </c>
      <c r="L16" s="93" t="s">
        <v>8</v>
      </c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</row>
    <row r="17" spans="1:23" ht="20.100000000000001" customHeight="1" thickBot="1" x14ac:dyDescent="0.3">
      <c r="A17" s="13"/>
      <c r="C17" s="102"/>
      <c r="D17" s="104"/>
      <c r="E17" s="110"/>
      <c r="F17" s="110"/>
      <c r="G17" s="112"/>
      <c r="H17" s="112"/>
      <c r="I17" s="106"/>
      <c r="J17" s="106"/>
      <c r="K17" s="108"/>
      <c r="L17" s="70">
        <f>'MP1'!L17</f>
        <v>43115</v>
      </c>
      <c r="M17" s="71">
        <v>43146</v>
      </c>
      <c r="N17" s="71">
        <v>43171</v>
      </c>
      <c r="O17" s="71">
        <v>43203</v>
      </c>
      <c r="P17" s="71">
        <v>43238</v>
      </c>
      <c r="Q17" s="71">
        <v>43266</v>
      </c>
      <c r="R17" s="71">
        <v>43297</v>
      </c>
      <c r="S17" s="71">
        <v>43325</v>
      </c>
      <c r="T17" s="71">
        <v>43353</v>
      </c>
      <c r="U17" s="71">
        <v>43381</v>
      </c>
      <c r="V17" s="71">
        <v>43413</v>
      </c>
      <c r="W17" s="71">
        <v>43444</v>
      </c>
    </row>
    <row r="18" spans="1:23" ht="15" customHeight="1" x14ac:dyDescent="0.25">
      <c r="A18" s="13"/>
      <c r="C18" s="30" t="s">
        <v>15</v>
      </c>
      <c r="D18" s="31" t="s">
        <v>5</v>
      </c>
      <c r="E18" s="98" t="s">
        <v>47</v>
      </c>
      <c r="F18" s="98"/>
      <c r="G18" s="86">
        <f>COUNT(L18:W18)</f>
        <v>4</v>
      </c>
      <c r="H18" s="86">
        <f>G18</f>
        <v>4</v>
      </c>
      <c r="I18" s="44">
        <f>MIN(L18:W18)</f>
        <v>59</v>
      </c>
      <c r="J18" s="44">
        <f>MAX(L18:W18)</f>
        <v>165</v>
      </c>
      <c r="K18" s="45">
        <f>AVERAGE(L18:W18)</f>
        <v>106.5</v>
      </c>
      <c r="L18" s="67">
        <v>165</v>
      </c>
      <c r="M18" s="43"/>
      <c r="N18" s="44"/>
      <c r="O18" s="68">
        <v>105</v>
      </c>
      <c r="P18" s="44"/>
      <c r="Q18" s="44"/>
      <c r="R18" s="68">
        <v>97</v>
      </c>
      <c r="S18" s="44"/>
      <c r="T18" s="44"/>
      <c r="U18" s="49">
        <v>59</v>
      </c>
      <c r="V18" s="44"/>
      <c r="W18" s="50"/>
    </row>
    <row r="19" spans="1:23" ht="15" customHeight="1" x14ac:dyDescent="0.25">
      <c r="A19" s="13"/>
      <c r="C19" s="32" t="s">
        <v>16</v>
      </c>
      <c r="D19" s="28" t="s">
        <v>5</v>
      </c>
      <c r="E19" s="99"/>
      <c r="F19" s="99"/>
      <c r="G19" s="87">
        <f t="shared" ref="G19:G40" si="0">COUNT(L19:W19)</f>
        <v>2</v>
      </c>
      <c r="H19" s="87">
        <f>G19</f>
        <v>2</v>
      </c>
      <c r="I19" s="51">
        <f t="shared" ref="I19:I40" si="1">MIN(L19:W19)</f>
        <v>0.05</v>
      </c>
      <c r="J19" s="51">
        <f t="shared" ref="J19:J40" si="2">MAX(L19:W19)</f>
        <v>0.05</v>
      </c>
      <c r="K19" s="52">
        <f t="shared" ref="K19:K40" si="3">AVERAGE(L19:W19)</f>
        <v>0.05</v>
      </c>
      <c r="L19" s="53">
        <v>0.05</v>
      </c>
      <c r="M19" s="39"/>
      <c r="N19" s="51"/>
      <c r="O19" s="51"/>
      <c r="P19" s="51"/>
      <c r="Q19" s="51"/>
      <c r="R19" s="54">
        <v>0.05</v>
      </c>
      <c r="S19" s="51"/>
      <c r="T19" s="51"/>
      <c r="U19" s="55"/>
      <c r="V19" s="51"/>
      <c r="W19" s="56"/>
    </row>
    <row r="20" spans="1:23" ht="15" customHeight="1" x14ac:dyDescent="0.25">
      <c r="A20" s="13"/>
      <c r="C20" s="33" t="s">
        <v>17</v>
      </c>
      <c r="D20" s="28" t="s">
        <v>5</v>
      </c>
      <c r="E20" s="99"/>
      <c r="F20" s="99"/>
      <c r="G20" s="87">
        <f t="shared" si="0"/>
        <v>2</v>
      </c>
      <c r="H20" s="87">
        <f t="shared" ref="H20:H40" si="4">G20</f>
        <v>2</v>
      </c>
      <c r="I20" s="51">
        <f t="shared" si="1"/>
        <v>5.0000000000000001E-3</v>
      </c>
      <c r="J20" s="51">
        <f t="shared" si="2"/>
        <v>5.0000000000000001E-3</v>
      </c>
      <c r="K20" s="52">
        <f t="shared" si="3"/>
        <v>5.0000000000000001E-3</v>
      </c>
      <c r="L20" s="53">
        <v>5.0000000000000001E-3</v>
      </c>
      <c r="M20" s="39"/>
      <c r="N20" s="51"/>
      <c r="O20" s="51"/>
      <c r="P20" s="51"/>
      <c r="Q20" s="51"/>
      <c r="R20" s="54">
        <v>5.0000000000000001E-3</v>
      </c>
      <c r="S20" s="51"/>
      <c r="T20" s="51"/>
      <c r="U20" s="55"/>
      <c r="V20" s="51"/>
      <c r="W20" s="56"/>
    </row>
    <row r="21" spans="1:23" ht="15" customHeight="1" x14ac:dyDescent="0.25">
      <c r="A21" s="13"/>
      <c r="C21" s="33" t="s">
        <v>18</v>
      </c>
      <c r="D21" s="28" t="s">
        <v>5</v>
      </c>
      <c r="E21" s="99"/>
      <c r="F21" s="99"/>
      <c r="G21" s="87">
        <f t="shared" si="0"/>
        <v>2</v>
      </c>
      <c r="H21" s="87">
        <f t="shared" si="4"/>
        <v>2</v>
      </c>
      <c r="I21" s="51">
        <f t="shared" si="1"/>
        <v>0.05</v>
      </c>
      <c r="J21" s="51">
        <f t="shared" si="2"/>
        <v>0.05</v>
      </c>
      <c r="K21" s="52">
        <f t="shared" si="3"/>
        <v>0.05</v>
      </c>
      <c r="L21" s="53">
        <v>0.05</v>
      </c>
      <c r="M21" s="39"/>
      <c r="N21" s="51"/>
      <c r="O21" s="51"/>
      <c r="P21" s="51"/>
      <c r="Q21" s="51"/>
      <c r="R21" s="54">
        <v>0.05</v>
      </c>
      <c r="S21" s="51"/>
      <c r="T21" s="51"/>
      <c r="U21" s="55"/>
      <c r="V21" s="51"/>
      <c r="W21" s="56"/>
    </row>
    <row r="22" spans="1:23" ht="15" customHeight="1" x14ac:dyDescent="0.25">
      <c r="A22" s="13"/>
      <c r="C22" s="33" t="s">
        <v>19</v>
      </c>
      <c r="D22" s="28" t="s">
        <v>5</v>
      </c>
      <c r="E22" s="99"/>
      <c r="F22" s="99"/>
      <c r="G22" s="87">
        <f t="shared" si="0"/>
        <v>2</v>
      </c>
      <c r="H22" s="87">
        <f t="shared" si="4"/>
        <v>2</v>
      </c>
      <c r="I22" s="51">
        <f t="shared" si="1"/>
        <v>5.0000000000000001E-4</v>
      </c>
      <c r="J22" s="51">
        <f t="shared" si="2"/>
        <v>5.0000000000000001E-4</v>
      </c>
      <c r="K22" s="52">
        <f t="shared" si="3"/>
        <v>5.0000000000000001E-4</v>
      </c>
      <c r="L22" s="53">
        <v>5.0000000000000001E-4</v>
      </c>
      <c r="M22" s="39"/>
      <c r="N22" s="51"/>
      <c r="O22" s="51"/>
      <c r="P22" s="51"/>
      <c r="Q22" s="51"/>
      <c r="R22" s="54">
        <v>5.0000000000000001E-4</v>
      </c>
      <c r="S22" s="51"/>
      <c r="T22" s="51"/>
      <c r="U22" s="55"/>
      <c r="V22" s="51"/>
      <c r="W22" s="56"/>
    </row>
    <row r="23" spans="1:23" ht="15" customHeight="1" x14ac:dyDescent="0.25">
      <c r="A23" s="13"/>
      <c r="C23" s="33" t="s">
        <v>20</v>
      </c>
      <c r="D23" s="28" t="s">
        <v>5</v>
      </c>
      <c r="E23" s="99"/>
      <c r="F23" s="99"/>
      <c r="G23" s="87">
        <f t="shared" si="0"/>
        <v>2</v>
      </c>
      <c r="H23" s="87">
        <f t="shared" si="4"/>
        <v>2</v>
      </c>
      <c r="I23" s="51">
        <f t="shared" si="1"/>
        <v>5.0000000000000001E-3</v>
      </c>
      <c r="J23" s="51">
        <f t="shared" si="2"/>
        <v>5.0000000000000001E-3</v>
      </c>
      <c r="K23" s="52">
        <f t="shared" si="3"/>
        <v>5.0000000000000001E-3</v>
      </c>
      <c r="L23" s="53">
        <v>5.0000000000000001E-3</v>
      </c>
      <c r="M23" s="39"/>
      <c r="N23" s="51"/>
      <c r="O23" s="51"/>
      <c r="P23" s="51"/>
      <c r="Q23" s="51"/>
      <c r="R23" s="54">
        <v>5.0000000000000001E-3</v>
      </c>
      <c r="S23" s="51"/>
      <c r="T23" s="51"/>
      <c r="U23" s="55"/>
      <c r="V23" s="51"/>
      <c r="W23" s="56"/>
    </row>
    <row r="24" spans="1:23" ht="15" customHeight="1" x14ac:dyDescent="0.25">
      <c r="A24" s="13"/>
      <c r="C24" s="34" t="s">
        <v>21</v>
      </c>
      <c r="D24" s="29" t="s">
        <v>22</v>
      </c>
      <c r="E24" s="99"/>
      <c r="F24" s="99"/>
      <c r="G24" s="87">
        <f t="shared" si="0"/>
        <v>4</v>
      </c>
      <c r="H24" s="87">
        <f t="shared" si="4"/>
        <v>4</v>
      </c>
      <c r="I24" s="51">
        <f t="shared" si="1"/>
        <v>14900</v>
      </c>
      <c r="J24" s="51">
        <f t="shared" si="2"/>
        <v>52500</v>
      </c>
      <c r="K24" s="52">
        <f t="shared" si="3"/>
        <v>36675</v>
      </c>
      <c r="L24" s="57">
        <v>52500</v>
      </c>
      <c r="M24" s="39"/>
      <c r="N24" s="51"/>
      <c r="O24" s="58">
        <v>47100</v>
      </c>
      <c r="P24" s="51"/>
      <c r="Q24" s="51"/>
      <c r="R24" s="58">
        <v>32200</v>
      </c>
      <c r="S24" s="51"/>
      <c r="T24" s="51"/>
      <c r="U24" s="59">
        <v>14900</v>
      </c>
      <c r="V24" s="51"/>
      <c r="W24" s="56"/>
    </row>
    <row r="25" spans="1:23" ht="15" customHeight="1" x14ac:dyDescent="0.25">
      <c r="A25" s="13"/>
      <c r="C25" s="33" t="s">
        <v>23</v>
      </c>
      <c r="D25" s="28" t="s">
        <v>5</v>
      </c>
      <c r="E25" s="99"/>
      <c r="F25" s="99"/>
      <c r="G25" s="87">
        <f t="shared" si="0"/>
        <v>2</v>
      </c>
      <c r="H25" s="87">
        <f t="shared" si="4"/>
        <v>2</v>
      </c>
      <c r="I25" s="51">
        <f t="shared" si="1"/>
        <v>5.0000000000000001E-3</v>
      </c>
      <c r="J25" s="51">
        <f t="shared" si="2"/>
        <v>5.0000000000000001E-3</v>
      </c>
      <c r="K25" s="52">
        <f t="shared" si="3"/>
        <v>5.0000000000000001E-3</v>
      </c>
      <c r="L25" s="53">
        <v>5.0000000000000001E-3</v>
      </c>
      <c r="M25" s="51"/>
      <c r="N25" s="51"/>
      <c r="O25" s="51"/>
      <c r="P25" s="51"/>
      <c r="Q25" s="51"/>
      <c r="R25" s="54">
        <v>5.0000000000000001E-3</v>
      </c>
      <c r="S25" s="51"/>
      <c r="T25" s="51"/>
      <c r="U25" s="55"/>
      <c r="V25" s="51"/>
      <c r="W25" s="56"/>
    </row>
    <row r="26" spans="1:23" ht="15" customHeight="1" x14ac:dyDescent="0.25">
      <c r="A26" s="13"/>
      <c r="C26" s="33" t="s">
        <v>24</v>
      </c>
      <c r="D26" s="28" t="s">
        <v>5</v>
      </c>
      <c r="E26" s="99"/>
      <c r="F26" s="99"/>
      <c r="G26" s="87">
        <f t="shared" si="0"/>
        <v>2</v>
      </c>
      <c r="H26" s="87">
        <f t="shared" si="4"/>
        <v>2</v>
      </c>
      <c r="I26" s="51">
        <f t="shared" si="1"/>
        <v>0.06</v>
      </c>
      <c r="J26" s="51">
        <f t="shared" si="2"/>
        <v>0.09</v>
      </c>
      <c r="K26" s="52">
        <f t="shared" si="3"/>
        <v>7.4999999999999997E-2</v>
      </c>
      <c r="L26" s="53">
        <v>0.06</v>
      </c>
      <c r="M26" s="51"/>
      <c r="N26" s="51"/>
      <c r="O26" s="51"/>
      <c r="P26" s="51"/>
      <c r="Q26" s="51"/>
      <c r="R26" s="54">
        <v>0.09</v>
      </c>
      <c r="S26" s="51"/>
      <c r="T26" s="51"/>
      <c r="U26" s="55"/>
      <c r="V26" s="51"/>
      <c r="W26" s="56"/>
    </row>
    <row r="27" spans="1:23" ht="15" customHeight="1" x14ac:dyDescent="0.25">
      <c r="A27" s="13"/>
      <c r="C27" s="33" t="s">
        <v>25</v>
      </c>
      <c r="D27" s="28" t="s">
        <v>5</v>
      </c>
      <c r="E27" s="99"/>
      <c r="F27" s="99"/>
      <c r="G27" s="87">
        <f t="shared" si="0"/>
        <v>2</v>
      </c>
      <c r="H27" s="87">
        <f t="shared" si="4"/>
        <v>2</v>
      </c>
      <c r="I27" s="51">
        <f t="shared" si="1"/>
        <v>5.0000000000000001E-3</v>
      </c>
      <c r="J27" s="51">
        <f t="shared" si="2"/>
        <v>5.0000000000000001E-3</v>
      </c>
      <c r="K27" s="52">
        <f t="shared" si="3"/>
        <v>5.0000000000000001E-3</v>
      </c>
      <c r="L27" s="53">
        <v>5.0000000000000001E-3</v>
      </c>
      <c r="M27" s="51"/>
      <c r="N27" s="51"/>
      <c r="O27" s="51"/>
      <c r="P27" s="51"/>
      <c r="Q27" s="51"/>
      <c r="R27" s="54">
        <v>5.0000000000000001E-3</v>
      </c>
      <c r="S27" s="51"/>
      <c r="T27" s="51"/>
      <c r="U27" s="55"/>
      <c r="V27" s="51"/>
      <c r="W27" s="56"/>
    </row>
    <row r="28" spans="1:23" ht="15" customHeight="1" x14ac:dyDescent="0.25">
      <c r="A28" s="13"/>
      <c r="C28" s="34" t="s">
        <v>26</v>
      </c>
      <c r="D28" s="29" t="s">
        <v>5</v>
      </c>
      <c r="E28" s="99"/>
      <c r="F28" s="99"/>
      <c r="G28" s="87">
        <f t="shared" si="0"/>
        <v>4</v>
      </c>
      <c r="H28" s="87">
        <f t="shared" si="4"/>
        <v>4</v>
      </c>
      <c r="I28" s="51">
        <f t="shared" si="1"/>
        <v>0.01</v>
      </c>
      <c r="J28" s="51">
        <f t="shared" si="2"/>
        <v>0.08</v>
      </c>
      <c r="K28" s="52">
        <f t="shared" si="3"/>
        <v>3.2500000000000001E-2</v>
      </c>
      <c r="L28" s="57">
        <v>0.02</v>
      </c>
      <c r="M28" s="51"/>
      <c r="N28" s="51"/>
      <c r="O28" s="58">
        <v>0.02</v>
      </c>
      <c r="P28" s="51"/>
      <c r="Q28" s="51"/>
      <c r="R28" s="58">
        <v>0.01</v>
      </c>
      <c r="S28" s="51"/>
      <c r="T28" s="51"/>
      <c r="U28" s="60">
        <v>0.08</v>
      </c>
      <c r="V28" s="51"/>
      <c r="W28" s="56"/>
    </row>
    <row r="29" spans="1:23" ht="15" customHeight="1" x14ac:dyDescent="0.25">
      <c r="A29" s="13"/>
      <c r="C29" s="34" t="s">
        <v>27</v>
      </c>
      <c r="D29" s="29" t="s">
        <v>5</v>
      </c>
      <c r="E29" s="99"/>
      <c r="F29" s="99"/>
      <c r="G29" s="87">
        <f t="shared" si="0"/>
        <v>3</v>
      </c>
      <c r="H29" s="87">
        <f t="shared" si="4"/>
        <v>3</v>
      </c>
      <c r="I29" s="51">
        <f t="shared" si="1"/>
        <v>5.0000000000000002E-5</v>
      </c>
      <c r="J29" s="51">
        <f t="shared" si="2"/>
        <v>5.0000000000000002E-5</v>
      </c>
      <c r="K29" s="52">
        <f t="shared" si="3"/>
        <v>5.0000000000000002E-5</v>
      </c>
      <c r="L29" s="58">
        <v>5.0000000000000002E-5</v>
      </c>
      <c r="M29" s="51"/>
      <c r="N29" s="51"/>
      <c r="O29" s="58" t="s">
        <v>59</v>
      </c>
      <c r="P29" s="51"/>
      <c r="Q29" s="51"/>
      <c r="R29" s="58">
        <v>5.0000000000000002E-5</v>
      </c>
      <c r="S29" s="51"/>
      <c r="T29" s="51"/>
      <c r="U29" s="58">
        <v>5.0000000000000002E-5</v>
      </c>
      <c r="V29" s="51"/>
      <c r="W29" s="56"/>
    </row>
    <row r="30" spans="1:23" ht="25.5" x14ac:dyDescent="0.25">
      <c r="A30" s="13"/>
      <c r="C30" s="35" t="s">
        <v>28</v>
      </c>
      <c r="D30" s="23" t="s">
        <v>5</v>
      </c>
      <c r="E30" s="99"/>
      <c r="F30" s="99"/>
      <c r="G30" s="87">
        <f t="shared" si="0"/>
        <v>3</v>
      </c>
      <c r="H30" s="87">
        <f t="shared" si="4"/>
        <v>3</v>
      </c>
      <c r="I30" s="51">
        <f t="shared" si="1"/>
        <v>0.11</v>
      </c>
      <c r="J30" s="51">
        <f t="shared" si="2"/>
        <v>0.9</v>
      </c>
      <c r="K30" s="52">
        <f t="shared" si="3"/>
        <v>0.43333333333333335</v>
      </c>
      <c r="L30" s="57">
        <v>0.11</v>
      </c>
      <c r="M30" s="51"/>
      <c r="N30" s="51"/>
      <c r="O30" s="58" t="s">
        <v>60</v>
      </c>
      <c r="P30" s="51"/>
      <c r="Q30" s="51"/>
      <c r="R30" s="58">
        <v>0.28999999999999998</v>
      </c>
      <c r="S30" s="51"/>
      <c r="T30" s="51"/>
      <c r="U30" s="60">
        <v>0.9</v>
      </c>
      <c r="V30" s="51"/>
      <c r="W30" s="56"/>
    </row>
    <row r="31" spans="1:23" ht="15" customHeight="1" x14ac:dyDescent="0.25">
      <c r="A31" s="13"/>
      <c r="C31" s="36" t="s">
        <v>29</v>
      </c>
      <c r="D31" s="23" t="s">
        <v>5</v>
      </c>
      <c r="E31" s="99"/>
      <c r="F31" s="99"/>
      <c r="G31" s="87">
        <f t="shared" si="0"/>
        <v>3</v>
      </c>
      <c r="H31" s="87">
        <f t="shared" si="4"/>
        <v>3</v>
      </c>
      <c r="I31" s="51">
        <f t="shared" si="1"/>
        <v>0.05</v>
      </c>
      <c r="J31" s="51">
        <f t="shared" si="2"/>
        <v>0.5</v>
      </c>
      <c r="K31" s="52">
        <f t="shared" si="3"/>
        <v>0.19999999999999998</v>
      </c>
      <c r="L31" s="57">
        <v>0.05</v>
      </c>
      <c r="M31" s="51"/>
      <c r="N31" s="51"/>
      <c r="O31" s="58" t="s">
        <v>60</v>
      </c>
      <c r="P31" s="51"/>
      <c r="Q31" s="51"/>
      <c r="R31" s="58">
        <v>0.05</v>
      </c>
      <c r="S31" s="51"/>
      <c r="T31" s="51"/>
      <c r="U31" s="60">
        <v>0.5</v>
      </c>
      <c r="V31" s="51"/>
      <c r="W31" s="56"/>
    </row>
    <row r="32" spans="1:23" ht="25.5" customHeight="1" x14ac:dyDescent="0.25">
      <c r="A32" s="13"/>
      <c r="C32" s="33" t="s">
        <v>30</v>
      </c>
      <c r="D32" s="28" t="s">
        <v>31</v>
      </c>
      <c r="E32" s="99"/>
      <c r="F32" s="99"/>
      <c r="G32" s="87">
        <f t="shared" si="0"/>
        <v>2</v>
      </c>
      <c r="H32" s="87">
        <f t="shared" si="4"/>
        <v>2</v>
      </c>
      <c r="I32" s="51">
        <f t="shared" si="1"/>
        <v>0.1</v>
      </c>
      <c r="J32" s="51">
        <f t="shared" si="2"/>
        <v>0.1</v>
      </c>
      <c r="K32" s="52">
        <f t="shared" si="3"/>
        <v>0.1</v>
      </c>
      <c r="L32" s="53">
        <v>0.1</v>
      </c>
      <c r="M32" s="51"/>
      <c r="N32" s="51"/>
      <c r="O32" s="51"/>
      <c r="P32" s="51"/>
      <c r="Q32" s="51"/>
      <c r="R32" s="54">
        <v>0.1</v>
      </c>
      <c r="S32" s="51"/>
      <c r="T32" s="51"/>
      <c r="U32" s="55"/>
      <c r="V32" s="51"/>
      <c r="W32" s="56"/>
    </row>
    <row r="33" spans="1:23" ht="15" customHeight="1" x14ac:dyDescent="0.25">
      <c r="A33" s="13"/>
      <c r="C33" s="33" t="s">
        <v>32</v>
      </c>
      <c r="D33" s="28" t="s">
        <v>5</v>
      </c>
      <c r="E33" s="99"/>
      <c r="F33" s="99"/>
      <c r="G33" s="87">
        <f t="shared" si="0"/>
        <v>2</v>
      </c>
      <c r="H33" s="87">
        <f t="shared" si="4"/>
        <v>2</v>
      </c>
      <c r="I33" s="51">
        <f t="shared" si="1"/>
        <v>0.05</v>
      </c>
      <c r="J33" s="51">
        <f t="shared" si="2"/>
        <v>0.05</v>
      </c>
      <c r="K33" s="52">
        <f t="shared" si="3"/>
        <v>0.05</v>
      </c>
      <c r="L33" s="53">
        <v>0.05</v>
      </c>
      <c r="M33" s="51"/>
      <c r="N33" s="51"/>
      <c r="O33" s="51"/>
      <c r="P33" s="51"/>
      <c r="Q33" s="51"/>
      <c r="R33" s="54">
        <v>0.05</v>
      </c>
      <c r="S33" s="51"/>
      <c r="T33" s="51"/>
      <c r="U33" s="55"/>
      <c r="V33" s="51"/>
      <c r="W33" s="56"/>
    </row>
    <row r="34" spans="1:23" ht="25.5" x14ac:dyDescent="0.25">
      <c r="A34" s="13"/>
      <c r="C34" s="33" t="s">
        <v>33</v>
      </c>
      <c r="D34" s="28" t="s">
        <v>31</v>
      </c>
      <c r="E34" s="99"/>
      <c r="F34" s="99"/>
      <c r="G34" s="87">
        <f t="shared" si="0"/>
        <v>2</v>
      </c>
      <c r="H34" s="87">
        <f t="shared" si="4"/>
        <v>2</v>
      </c>
      <c r="I34" s="51">
        <f t="shared" si="1"/>
        <v>1</v>
      </c>
      <c r="J34" s="51">
        <f t="shared" si="2"/>
        <v>2.5</v>
      </c>
      <c r="K34" s="52">
        <f t="shared" si="3"/>
        <v>1.75</v>
      </c>
      <c r="L34" s="53">
        <v>2.5</v>
      </c>
      <c r="M34" s="51"/>
      <c r="N34" s="51"/>
      <c r="O34" s="51"/>
      <c r="P34" s="51"/>
      <c r="Q34" s="51"/>
      <c r="R34" s="54">
        <v>1</v>
      </c>
      <c r="S34" s="51"/>
      <c r="T34" s="51"/>
      <c r="U34" s="55"/>
      <c r="V34" s="51"/>
      <c r="W34" s="56"/>
    </row>
    <row r="35" spans="1:23" ht="15" customHeight="1" x14ac:dyDescent="0.25">
      <c r="A35" s="13"/>
      <c r="C35" s="33" t="s">
        <v>34</v>
      </c>
      <c r="D35" s="28" t="s">
        <v>5</v>
      </c>
      <c r="E35" s="99"/>
      <c r="F35" s="99"/>
      <c r="G35" s="87">
        <f t="shared" si="0"/>
        <v>2</v>
      </c>
      <c r="H35" s="87">
        <f t="shared" si="4"/>
        <v>2</v>
      </c>
      <c r="I35" s="51">
        <f t="shared" si="1"/>
        <v>5.0000000000000001E-3</v>
      </c>
      <c r="J35" s="51">
        <f t="shared" si="2"/>
        <v>5.0000000000000001E-3</v>
      </c>
      <c r="K35" s="52">
        <f t="shared" si="3"/>
        <v>5.0000000000000001E-3</v>
      </c>
      <c r="L35" s="53">
        <v>5.0000000000000001E-3</v>
      </c>
      <c r="M35" s="51"/>
      <c r="N35" s="51"/>
      <c r="O35" s="51"/>
      <c r="P35" s="51"/>
      <c r="Q35" s="51"/>
      <c r="R35" s="54">
        <v>5.0000000000000001E-3</v>
      </c>
      <c r="S35" s="51"/>
      <c r="T35" s="51"/>
      <c r="U35" s="55"/>
      <c r="V35" s="51"/>
      <c r="W35" s="56"/>
    </row>
    <row r="36" spans="1:23" ht="15" customHeight="1" x14ac:dyDescent="0.25">
      <c r="A36" s="13"/>
      <c r="C36" s="34" t="s">
        <v>35</v>
      </c>
      <c r="D36" s="29" t="s">
        <v>5</v>
      </c>
      <c r="E36" s="99"/>
      <c r="F36" s="99"/>
      <c r="G36" s="87">
        <f t="shared" si="0"/>
        <v>4</v>
      </c>
      <c r="H36" s="87">
        <f t="shared" si="4"/>
        <v>4</v>
      </c>
      <c r="I36" s="51">
        <f t="shared" si="1"/>
        <v>9730</v>
      </c>
      <c r="J36" s="51">
        <f t="shared" si="2"/>
        <v>34200</v>
      </c>
      <c r="K36" s="52">
        <f t="shared" si="3"/>
        <v>23907.5</v>
      </c>
      <c r="L36" s="57">
        <v>34200</v>
      </c>
      <c r="M36" s="51"/>
      <c r="N36" s="51"/>
      <c r="O36" s="58">
        <v>30700</v>
      </c>
      <c r="P36" s="51"/>
      <c r="Q36" s="51"/>
      <c r="R36" s="58">
        <v>21000</v>
      </c>
      <c r="S36" s="51"/>
      <c r="T36" s="51"/>
      <c r="U36" s="60">
        <v>9730</v>
      </c>
      <c r="V36" s="51"/>
      <c r="W36" s="56"/>
    </row>
    <row r="37" spans="1:23" ht="15" customHeight="1" x14ac:dyDescent="0.25">
      <c r="A37" s="13"/>
      <c r="C37" s="34" t="s">
        <v>36</v>
      </c>
      <c r="D37" s="29" t="s">
        <v>5</v>
      </c>
      <c r="E37" s="99"/>
      <c r="F37" s="99"/>
      <c r="G37" s="87">
        <f t="shared" si="0"/>
        <v>4</v>
      </c>
      <c r="H37" s="87">
        <f t="shared" si="4"/>
        <v>4</v>
      </c>
      <c r="I37" s="51">
        <f t="shared" si="1"/>
        <v>0.5</v>
      </c>
      <c r="J37" s="51">
        <f t="shared" si="2"/>
        <v>2</v>
      </c>
      <c r="K37" s="52">
        <f t="shared" si="3"/>
        <v>1.375</v>
      </c>
      <c r="L37" s="57">
        <v>0.5</v>
      </c>
      <c r="M37" s="51"/>
      <c r="N37" s="51"/>
      <c r="O37" s="58">
        <v>2</v>
      </c>
      <c r="P37" s="51"/>
      <c r="Q37" s="51"/>
      <c r="R37" s="58">
        <v>1</v>
      </c>
      <c r="S37" s="51"/>
      <c r="T37" s="51"/>
      <c r="U37" s="60">
        <v>2</v>
      </c>
      <c r="V37" s="51"/>
      <c r="W37" s="56"/>
    </row>
    <row r="38" spans="1:23" ht="25.5" x14ac:dyDescent="0.25">
      <c r="A38" s="13"/>
      <c r="C38" s="33" t="s">
        <v>37</v>
      </c>
      <c r="D38" s="28" t="s">
        <v>31</v>
      </c>
      <c r="E38" s="99"/>
      <c r="F38" s="99"/>
      <c r="G38" s="87">
        <f t="shared" si="0"/>
        <v>2</v>
      </c>
      <c r="H38" s="87">
        <f t="shared" si="4"/>
        <v>2</v>
      </c>
      <c r="I38" s="51">
        <f t="shared" si="1"/>
        <v>50</v>
      </c>
      <c r="J38" s="51">
        <f t="shared" si="2"/>
        <v>50</v>
      </c>
      <c r="K38" s="52">
        <f t="shared" si="3"/>
        <v>50</v>
      </c>
      <c r="L38" s="53">
        <v>50</v>
      </c>
      <c r="M38" s="51"/>
      <c r="N38" s="51"/>
      <c r="O38" s="51"/>
      <c r="P38" s="51"/>
      <c r="Q38" s="51"/>
      <c r="R38" s="54">
        <v>50</v>
      </c>
      <c r="S38" s="51"/>
      <c r="T38" s="51"/>
      <c r="U38" s="55"/>
      <c r="V38" s="51"/>
      <c r="W38" s="56"/>
    </row>
    <row r="39" spans="1:23" ht="15" customHeight="1" x14ac:dyDescent="0.25">
      <c r="A39" s="13"/>
      <c r="C39" s="33" t="s">
        <v>38</v>
      </c>
      <c r="D39" s="28" t="s">
        <v>5</v>
      </c>
      <c r="E39" s="99"/>
      <c r="F39" s="99"/>
      <c r="G39" s="87">
        <f t="shared" si="0"/>
        <v>2</v>
      </c>
      <c r="H39" s="87">
        <f t="shared" si="4"/>
        <v>2</v>
      </c>
      <c r="I39" s="51">
        <f t="shared" si="1"/>
        <v>5.0000000000000001E-3</v>
      </c>
      <c r="J39" s="51">
        <f t="shared" si="2"/>
        <v>0.02</v>
      </c>
      <c r="K39" s="52">
        <f t="shared" si="3"/>
        <v>1.2500000000000001E-2</v>
      </c>
      <c r="L39" s="53">
        <v>0.02</v>
      </c>
      <c r="M39" s="51"/>
      <c r="N39" s="51"/>
      <c r="O39" s="51"/>
      <c r="P39" s="51"/>
      <c r="Q39" s="51"/>
      <c r="R39" s="54">
        <v>5.0000000000000001E-3</v>
      </c>
      <c r="S39" s="51"/>
      <c r="T39" s="51"/>
      <c r="U39" s="55"/>
      <c r="V39" s="51"/>
      <c r="W39" s="56"/>
    </row>
    <row r="40" spans="1:23" ht="15" customHeight="1" thickBot="1" x14ac:dyDescent="0.3">
      <c r="A40" s="13"/>
      <c r="C40" s="37" t="s">
        <v>6</v>
      </c>
      <c r="D40" s="38" t="s">
        <v>6</v>
      </c>
      <c r="E40" s="100"/>
      <c r="F40" s="100"/>
      <c r="G40" s="88">
        <f t="shared" si="0"/>
        <v>12</v>
      </c>
      <c r="H40" s="88">
        <f t="shared" si="4"/>
        <v>12</v>
      </c>
      <c r="I40" s="61">
        <f t="shared" si="1"/>
        <v>6.6</v>
      </c>
      <c r="J40" s="61">
        <f t="shared" si="2"/>
        <v>7.6</v>
      </c>
      <c r="K40" s="62">
        <f t="shared" si="3"/>
        <v>7.241666666666668</v>
      </c>
      <c r="L40" s="63">
        <v>7.2</v>
      </c>
      <c r="M40" s="64">
        <v>6.6</v>
      </c>
      <c r="N40" s="64">
        <v>7</v>
      </c>
      <c r="O40" s="64">
        <v>6.7</v>
      </c>
      <c r="P40" s="64">
        <v>7.5</v>
      </c>
      <c r="Q40" s="64">
        <v>7.6</v>
      </c>
      <c r="R40" s="64">
        <v>7.6</v>
      </c>
      <c r="S40" s="64">
        <v>7.5</v>
      </c>
      <c r="T40" s="69">
        <v>7.2</v>
      </c>
      <c r="U40" s="65">
        <v>7.2</v>
      </c>
      <c r="V40" s="64">
        <v>7.4</v>
      </c>
      <c r="W40" s="66">
        <v>7.4</v>
      </c>
    </row>
    <row r="41" spans="1:23" ht="15" x14ac:dyDescent="0.25">
      <c r="A41" s="13"/>
    </row>
    <row r="42" spans="1:23" ht="15" x14ac:dyDescent="0.25">
      <c r="A42" s="13"/>
      <c r="C42" s="24" t="s">
        <v>39</v>
      </c>
    </row>
    <row r="43" spans="1:23" ht="15" x14ac:dyDescent="0.25">
      <c r="A43" s="13"/>
      <c r="C43" s="25" t="s">
        <v>40</v>
      </c>
    </row>
    <row r="44" spans="1:23" ht="15" x14ac:dyDescent="0.25">
      <c r="A44" s="13"/>
      <c r="C44" s="26" t="s">
        <v>41</v>
      </c>
    </row>
    <row r="45" spans="1:23" ht="15" x14ac:dyDescent="0.25">
      <c r="A45" s="13"/>
      <c r="C45" s="27" t="s">
        <v>42</v>
      </c>
    </row>
    <row r="46" spans="1:23" ht="15" x14ac:dyDescent="0.25">
      <c r="A46" s="13"/>
    </row>
    <row r="47" spans="1:23" x14ac:dyDescent="0.2">
      <c r="A47" s="4"/>
      <c r="B47" s="9"/>
      <c r="C47" s="9"/>
      <c r="D47" s="14"/>
      <c r="E47" s="15"/>
      <c r="F47" s="15"/>
      <c r="G47" s="89"/>
      <c r="H47" s="89"/>
      <c r="I47" s="9"/>
      <c r="J47" s="9"/>
      <c r="K47" s="9"/>
      <c r="L47" s="14"/>
    </row>
  </sheetData>
  <sheetProtection algorithmName="SHA-512" hashValue="gJ9rIGuH1E5AY57Qjv82slvRdcb+yuVG8g+pqh7IHc8V1aQHHdX6+IKqms6GKa2c7riXbM+NuyIerxoO0M9bGw==" saltValue="sh3P4HBYtotHSVxUNhVLcQ==" spinCount="100000" sheet="1" objects="1" scenarios="1"/>
  <mergeCells count="12">
    <mergeCell ref="L16:W16"/>
    <mergeCell ref="E18:F40"/>
    <mergeCell ref="A12:B12"/>
    <mergeCell ref="C12:K12"/>
    <mergeCell ref="C16:C17"/>
    <mergeCell ref="D16:D17"/>
    <mergeCell ref="E16:F17"/>
    <mergeCell ref="I16:I17"/>
    <mergeCell ref="J16:J17"/>
    <mergeCell ref="K16:K17"/>
    <mergeCell ref="G16:G17"/>
    <mergeCell ref="H16:H17"/>
  </mergeCells>
  <printOptions horizontalCentered="1"/>
  <pageMargins left="0.35433070866141736" right="0.35433070866141736" top="0.39370078740157483" bottom="0.39370078740157483" header="0" footer="0.51181102362204722"/>
  <pageSetup paperSize="9" scale="37" orientation="portrait" r:id="rId1"/>
  <headerFooter alignWithMargins="0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47"/>
  <sheetViews>
    <sheetView topLeftCell="B1" zoomScale="90" zoomScaleNormal="90" workbookViewId="0">
      <selection activeCell="Z10" sqref="Z10"/>
    </sheetView>
  </sheetViews>
  <sheetFormatPr defaultColWidth="11.42578125" defaultRowHeight="12.75" outlineLevelCol="1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4.5703125" style="3" customWidth="1"/>
    <col min="5" max="5" width="8.42578125" style="3" customWidth="1"/>
    <col min="6" max="8" width="14.28515625" style="4" customWidth="1"/>
    <col min="9" max="9" width="12.85546875" style="4" customWidth="1"/>
    <col min="10" max="11" width="13.5703125" style="4" customWidth="1"/>
    <col min="12" max="23" width="11.42578125" style="4" customWidth="1" outlineLevel="1"/>
    <col min="24" max="16384" width="11.42578125" style="4"/>
  </cols>
  <sheetData>
    <row r="1" spans="1:23" ht="18" customHeight="1" x14ac:dyDescent="0.25">
      <c r="A1" s="2" t="s">
        <v>43</v>
      </c>
      <c r="B1" s="1"/>
      <c r="D1" s="2"/>
      <c r="E1" s="2"/>
      <c r="K1" s="18" t="str">
        <f>'MP1'!K1</f>
        <v>2018 Annual</v>
      </c>
    </row>
    <row r="2" spans="1:23" ht="18" customHeight="1" x14ac:dyDescent="0.25">
      <c r="A2" s="16" t="s">
        <v>44</v>
      </c>
      <c r="B2" s="1"/>
      <c r="D2" s="2"/>
      <c r="E2" s="2"/>
    </row>
    <row r="3" spans="1:23" ht="18" customHeight="1" x14ac:dyDescent="0.25">
      <c r="A3" s="5" t="s">
        <v>14</v>
      </c>
      <c r="B3" s="1"/>
      <c r="D3" s="6"/>
      <c r="E3" s="6"/>
    </row>
    <row r="4" spans="1:23" ht="12.75" customHeight="1" x14ac:dyDescent="0.2">
      <c r="A4" s="7"/>
      <c r="B4" s="1"/>
    </row>
    <row r="5" spans="1:23" ht="15" x14ac:dyDescent="0.25">
      <c r="A5" s="13" t="s">
        <v>13</v>
      </c>
    </row>
    <row r="6" spans="1:23" ht="15" customHeight="1" x14ac:dyDescent="0.25">
      <c r="A6" s="13"/>
    </row>
    <row r="7" spans="1:23" ht="12.75" customHeight="1" x14ac:dyDescent="0.2">
      <c r="A7" s="21" t="s">
        <v>45</v>
      </c>
      <c r="B7" s="17"/>
      <c r="C7" s="12"/>
      <c r="D7" s="12"/>
      <c r="E7" s="12"/>
      <c r="F7" s="12"/>
      <c r="G7" s="84"/>
      <c r="H7" s="84"/>
      <c r="I7" s="12"/>
    </row>
    <row r="8" spans="1:23" x14ac:dyDescent="0.2">
      <c r="A8" s="21"/>
      <c r="B8" s="17"/>
      <c r="C8" s="12"/>
      <c r="D8" s="12"/>
      <c r="E8" s="12"/>
      <c r="F8" s="12"/>
      <c r="G8" s="84"/>
      <c r="H8" s="84"/>
      <c r="I8" s="12"/>
    </row>
    <row r="9" spans="1:23" ht="15" customHeight="1" x14ac:dyDescent="0.2">
      <c r="A9" s="22"/>
      <c r="B9" s="22"/>
      <c r="C9" s="19"/>
      <c r="D9" s="19"/>
      <c r="E9" s="19"/>
      <c r="F9" s="19"/>
      <c r="G9" s="85"/>
      <c r="H9" s="85"/>
      <c r="I9" s="19"/>
    </row>
    <row r="10" spans="1:23" ht="15" x14ac:dyDescent="0.25">
      <c r="A10" s="13" t="s">
        <v>12</v>
      </c>
    </row>
    <row r="11" spans="1:23" ht="15" customHeight="1" x14ac:dyDescent="0.25">
      <c r="A11" s="13"/>
    </row>
    <row r="12" spans="1:23" x14ac:dyDescent="0.2">
      <c r="A12" s="96" t="s">
        <v>52</v>
      </c>
      <c r="B12" s="97"/>
      <c r="C12" s="96" t="s">
        <v>46</v>
      </c>
      <c r="D12" s="96"/>
      <c r="E12" s="96"/>
      <c r="F12" s="96"/>
      <c r="G12" s="96"/>
      <c r="H12" s="96"/>
      <c r="I12" s="96"/>
      <c r="J12" s="96"/>
      <c r="K12" s="96"/>
    </row>
    <row r="13" spans="1:23" x14ac:dyDescent="0.2">
      <c r="A13" s="10"/>
      <c r="B13" s="10"/>
      <c r="C13" s="11"/>
      <c r="D13" s="11"/>
      <c r="E13" s="11"/>
      <c r="F13" s="11"/>
      <c r="G13" s="11"/>
      <c r="H13" s="11"/>
      <c r="I13" s="11"/>
    </row>
    <row r="14" spans="1:23" ht="15" x14ac:dyDescent="0.25">
      <c r="A14" s="13" t="s">
        <v>11</v>
      </c>
    </row>
    <row r="15" spans="1:23" ht="15.75" thickBot="1" x14ac:dyDescent="0.3">
      <c r="A15" s="13"/>
    </row>
    <row r="16" spans="1:23" ht="20.100000000000001" customHeight="1" thickBot="1" x14ac:dyDescent="0.3">
      <c r="A16" s="13"/>
      <c r="C16" s="101" t="s">
        <v>0</v>
      </c>
      <c r="D16" s="103" t="s">
        <v>1</v>
      </c>
      <c r="E16" s="109" t="s">
        <v>7</v>
      </c>
      <c r="F16" s="109"/>
      <c r="G16" s="111" t="s">
        <v>55</v>
      </c>
      <c r="H16" s="111" t="s">
        <v>56</v>
      </c>
      <c r="I16" s="105" t="s">
        <v>2</v>
      </c>
      <c r="J16" s="105" t="s">
        <v>3</v>
      </c>
      <c r="K16" s="107" t="s">
        <v>4</v>
      </c>
      <c r="L16" s="93" t="s">
        <v>8</v>
      </c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</row>
    <row r="17" spans="1:23" ht="20.100000000000001" customHeight="1" thickBot="1" x14ac:dyDescent="0.3">
      <c r="A17" s="13"/>
      <c r="C17" s="102"/>
      <c r="D17" s="104"/>
      <c r="E17" s="110"/>
      <c r="F17" s="110"/>
      <c r="G17" s="112"/>
      <c r="H17" s="112"/>
      <c r="I17" s="106"/>
      <c r="J17" s="106"/>
      <c r="K17" s="108"/>
      <c r="L17" s="70">
        <f>'MP1'!L17</f>
        <v>43115</v>
      </c>
      <c r="M17" s="71">
        <v>43146</v>
      </c>
      <c r="N17" s="71">
        <v>43171</v>
      </c>
      <c r="O17" s="71">
        <v>43203</v>
      </c>
      <c r="P17" s="71">
        <v>43238</v>
      </c>
      <c r="Q17" s="71">
        <v>43266</v>
      </c>
      <c r="R17" s="71">
        <v>43329</v>
      </c>
      <c r="S17" s="71">
        <v>43325</v>
      </c>
      <c r="T17" s="71">
        <v>43353</v>
      </c>
      <c r="U17" s="71">
        <v>43381</v>
      </c>
      <c r="V17" s="71">
        <v>43413</v>
      </c>
      <c r="W17" s="71">
        <v>43444</v>
      </c>
    </row>
    <row r="18" spans="1:23" ht="15" customHeight="1" x14ac:dyDescent="0.25">
      <c r="A18" s="13"/>
      <c r="C18" s="30" t="s">
        <v>15</v>
      </c>
      <c r="D18" s="31" t="s">
        <v>5</v>
      </c>
      <c r="E18" s="98" t="s">
        <v>47</v>
      </c>
      <c r="F18" s="98"/>
      <c r="G18" s="86">
        <f>COUNT(L18:W18)</f>
        <v>4</v>
      </c>
      <c r="H18" s="86">
        <f>G18</f>
        <v>4</v>
      </c>
      <c r="I18" s="44">
        <f>MIN(L18:W18)</f>
        <v>59</v>
      </c>
      <c r="J18" s="44">
        <f>MAX(L18:W18)</f>
        <v>160</v>
      </c>
      <c r="K18" s="45">
        <f>AVERAGE(L18:W18)</f>
        <v>114.75</v>
      </c>
      <c r="L18" s="67">
        <v>140</v>
      </c>
      <c r="M18" s="43"/>
      <c r="N18" s="44"/>
      <c r="O18" s="68">
        <v>160</v>
      </c>
      <c r="P18" s="44"/>
      <c r="Q18" s="44"/>
      <c r="R18" s="68">
        <v>100</v>
      </c>
      <c r="S18" s="44"/>
      <c r="T18" s="44"/>
      <c r="U18" s="49">
        <v>59</v>
      </c>
      <c r="V18" s="44"/>
      <c r="W18" s="50"/>
    </row>
    <row r="19" spans="1:23" ht="15" customHeight="1" x14ac:dyDescent="0.25">
      <c r="A19" s="13"/>
      <c r="C19" s="32" t="s">
        <v>16</v>
      </c>
      <c r="D19" s="28" t="s">
        <v>5</v>
      </c>
      <c r="E19" s="99"/>
      <c r="F19" s="99"/>
      <c r="G19" s="87">
        <f t="shared" ref="G19:G40" si="0">COUNT(L19:W19)</f>
        <v>2</v>
      </c>
      <c r="H19" s="87">
        <f>G19</f>
        <v>2</v>
      </c>
      <c r="I19" s="51">
        <f t="shared" ref="I19:I40" si="1">MIN(L19:W19)</f>
        <v>0.05</v>
      </c>
      <c r="J19" s="51">
        <f t="shared" ref="J19:J40" si="2">MAX(L19:W19)</f>
        <v>0.05</v>
      </c>
      <c r="K19" s="52">
        <f t="shared" ref="K19:K40" si="3">AVERAGE(L19:W19)</f>
        <v>0.05</v>
      </c>
      <c r="L19" s="53">
        <v>0.05</v>
      </c>
      <c r="M19" s="39"/>
      <c r="N19" s="51"/>
      <c r="O19" s="51"/>
      <c r="P19" s="51"/>
      <c r="Q19" s="51"/>
      <c r="R19" s="54">
        <v>0.05</v>
      </c>
      <c r="S19" s="51"/>
      <c r="T19" s="51"/>
      <c r="U19" s="55"/>
      <c r="V19" s="51"/>
      <c r="W19" s="56"/>
    </row>
    <row r="20" spans="1:23" ht="15" customHeight="1" x14ac:dyDescent="0.25">
      <c r="A20" s="13"/>
      <c r="C20" s="33" t="s">
        <v>17</v>
      </c>
      <c r="D20" s="28" t="s">
        <v>5</v>
      </c>
      <c r="E20" s="99"/>
      <c r="F20" s="99"/>
      <c r="G20" s="87">
        <f t="shared" si="0"/>
        <v>2</v>
      </c>
      <c r="H20" s="87">
        <f t="shared" ref="H20:H40" si="4">G20</f>
        <v>2</v>
      </c>
      <c r="I20" s="51">
        <f t="shared" si="1"/>
        <v>5.0000000000000001E-3</v>
      </c>
      <c r="J20" s="51">
        <f t="shared" si="2"/>
        <v>5.0000000000000001E-3</v>
      </c>
      <c r="K20" s="52">
        <f t="shared" si="3"/>
        <v>5.0000000000000001E-3</v>
      </c>
      <c r="L20" s="53">
        <v>5.0000000000000001E-3</v>
      </c>
      <c r="M20" s="39"/>
      <c r="N20" s="51"/>
      <c r="O20" s="51"/>
      <c r="P20" s="51"/>
      <c r="Q20" s="51"/>
      <c r="R20" s="54">
        <v>5.0000000000000001E-3</v>
      </c>
      <c r="S20" s="51"/>
      <c r="T20" s="51"/>
      <c r="U20" s="55"/>
      <c r="V20" s="51"/>
      <c r="W20" s="56"/>
    </row>
    <row r="21" spans="1:23" ht="15" customHeight="1" x14ac:dyDescent="0.25">
      <c r="A21" s="13"/>
      <c r="C21" s="33" t="s">
        <v>18</v>
      </c>
      <c r="D21" s="28" t="s">
        <v>5</v>
      </c>
      <c r="E21" s="99"/>
      <c r="F21" s="99"/>
      <c r="G21" s="87">
        <f t="shared" si="0"/>
        <v>2</v>
      </c>
      <c r="H21" s="87">
        <f t="shared" si="4"/>
        <v>2</v>
      </c>
      <c r="I21" s="51">
        <f t="shared" si="1"/>
        <v>0.05</v>
      </c>
      <c r="J21" s="51">
        <f t="shared" si="2"/>
        <v>0.05</v>
      </c>
      <c r="K21" s="52">
        <f t="shared" si="3"/>
        <v>0.05</v>
      </c>
      <c r="L21" s="53">
        <v>0.05</v>
      </c>
      <c r="M21" s="39"/>
      <c r="N21" s="51"/>
      <c r="O21" s="51"/>
      <c r="P21" s="51"/>
      <c r="Q21" s="51"/>
      <c r="R21" s="54">
        <v>0.05</v>
      </c>
      <c r="S21" s="51"/>
      <c r="T21" s="51"/>
      <c r="U21" s="55"/>
      <c r="V21" s="51"/>
      <c r="W21" s="56"/>
    </row>
    <row r="22" spans="1:23" ht="15" customHeight="1" x14ac:dyDescent="0.25">
      <c r="A22" s="13"/>
      <c r="C22" s="33" t="s">
        <v>19</v>
      </c>
      <c r="D22" s="28" t="s">
        <v>5</v>
      </c>
      <c r="E22" s="99"/>
      <c r="F22" s="99"/>
      <c r="G22" s="87">
        <f t="shared" si="0"/>
        <v>2</v>
      </c>
      <c r="H22" s="87">
        <f t="shared" si="4"/>
        <v>2</v>
      </c>
      <c r="I22" s="51">
        <f t="shared" si="1"/>
        <v>5.0000000000000001E-4</v>
      </c>
      <c r="J22" s="51">
        <f t="shared" si="2"/>
        <v>5.0000000000000001E-4</v>
      </c>
      <c r="K22" s="52">
        <f t="shared" si="3"/>
        <v>5.0000000000000001E-4</v>
      </c>
      <c r="L22" s="53">
        <v>5.0000000000000001E-4</v>
      </c>
      <c r="M22" s="39"/>
      <c r="N22" s="51"/>
      <c r="O22" s="51"/>
      <c r="P22" s="51"/>
      <c r="Q22" s="51"/>
      <c r="R22" s="54">
        <v>5.0000000000000001E-4</v>
      </c>
      <c r="S22" s="51"/>
      <c r="T22" s="51"/>
      <c r="U22" s="55"/>
      <c r="V22" s="51"/>
      <c r="W22" s="56"/>
    </row>
    <row r="23" spans="1:23" ht="15" customHeight="1" x14ac:dyDescent="0.25">
      <c r="A23" s="13"/>
      <c r="C23" s="33" t="s">
        <v>20</v>
      </c>
      <c r="D23" s="28" t="s">
        <v>5</v>
      </c>
      <c r="E23" s="99"/>
      <c r="F23" s="99"/>
      <c r="G23" s="87">
        <f t="shared" si="0"/>
        <v>2</v>
      </c>
      <c r="H23" s="87">
        <f t="shared" si="4"/>
        <v>2</v>
      </c>
      <c r="I23" s="51">
        <f t="shared" si="1"/>
        <v>5.0000000000000001E-3</v>
      </c>
      <c r="J23" s="51">
        <f t="shared" si="2"/>
        <v>5.0000000000000001E-3</v>
      </c>
      <c r="K23" s="52">
        <f t="shared" si="3"/>
        <v>5.0000000000000001E-3</v>
      </c>
      <c r="L23" s="53">
        <v>5.0000000000000001E-3</v>
      </c>
      <c r="M23" s="39"/>
      <c r="N23" s="51"/>
      <c r="O23" s="51"/>
      <c r="P23" s="51"/>
      <c r="Q23" s="51"/>
      <c r="R23" s="54">
        <v>5.0000000000000001E-3</v>
      </c>
      <c r="S23" s="51"/>
      <c r="T23" s="51"/>
      <c r="U23" s="55"/>
      <c r="V23" s="51"/>
      <c r="W23" s="56"/>
    </row>
    <row r="24" spans="1:23" ht="15" customHeight="1" x14ac:dyDescent="0.25">
      <c r="A24" s="13"/>
      <c r="C24" s="34" t="s">
        <v>21</v>
      </c>
      <c r="D24" s="29" t="s">
        <v>22</v>
      </c>
      <c r="E24" s="99"/>
      <c r="F24" s="99"/>
      <c r="G24" s="87">
        <f t="shared" si="0"/>
        <v>4</v>
      </c>
      <c r="H24" s="87">
        <f t="shared" si="4"/>
        <v>4</v>
      </c>
      <c r="I24" s="51">
        <f t="shared" si="1"/>
        <v>16500</v>
      </c>
      <c r="J24" s="51">
        <f t="shared" si="2"/>
        <v>51600</v>
      </c>
      <c r="K24" s="52">
        <f t="shared" si="3"/>
        <v>38975</v>
      </c>
      <c r="L24" s="57">
        <v>51600</v>
      </c>
      <c r="M24" s="39"/>
      <c r="N24" s="51"/>
      <c r="O24" s="58">
        <v>49000</v>
      </c>
      <c r="P24" s="51"/>
      <c r="Q24" s="51"/>
      <c r="R24" s="58">
        <v>38800</v>
      </c>
      <c r="S24" s="51"/>
      <c r="T24" s="51"/>
      <c r="U24" s="59">
        <v>16500</v>
      </c>
      <c r="V24" s="51"/>
      <c r="W24" s="56"/>
    </row>
    <row r="25" spans="1:23" ht="15" customHeight="1" x14ac:dyDescent="0.25">
      <c r="A25" s="13"/>
      <c r="C25" s="33" t="s">
        <v>23</v>
      </c>
      <c r="D25" s="28" t="s">
        <v>5</v>
      </c>
      <c r="E25" s="99"/>
      <c r="F25" s="99"/>
      <c r="G25" s="87">
        <f t="shared" si="0"/>
        <v>2</v>
      </c>
      <c r="H25" s="87">
        <f t="shared" si="4"/>
        <v>2</v>
      </c>
      <c r="I25" s="51">
        <f t="shared" si="1"/>
        <v>5.0000000000000001E-3</v>
      </c>
      <c r="J25" s="51">
        <f t="shared" si="2"/>
        <v>5.0000000000000001E-3</v>
      </c>
      <c r="K25" s="52">
        <f t="shared" si="3"/>
        <v>5.0000000000000001E-3</v>
      </c>
      <c r="L25" s="53">
        <v>5.0000000000000001E-3</v>
      </c>
      <c r="M25" s="51"/>
      <c r="N25" s="51"/>
      <c r="O25" s="51"/>
      <c r="P25" s="51"/>
      <c r="Q25" s="51"/>
      <c r="R25" s="54">
        <v>5.0000000000000001E-3</v>
      </c>
      <c r="S25" s="51"/>
      <c r="T25" s="51"/>
      <c r="U25" s="55"/>
      <c r="V25" s="51"/>
      <c r="W25" s="56"/>
    </row>
    <row r="26" spans="1:23" ht="15" customHeight="1" x14ac:dyDescent="0.25">
      <c r="A26" s="13"/>
      <c r="C26" s="33" t="s">
        <v>24</v>
      </c>
      <c r="D26" s="28" t="s">
        <v>5</v>
      </c>
      <c r="E26" s="99"/>
      <c r="F26" s="99"/>
      <c r="G26" s="87">
        <f t="shared" si="0"/>
        <v>2</v>
      </c>
      <c r="H26" s="87">
        <f t="shared" si="4"/>
        <v>2</v>
      </c>
      <c r="I26" s="51">
        <f t="shared" si="1"/>
        <v>7.0000000000000007E-2</v>
      </c>
      <c r="J26" s="51">
        <f t="shared" si="2"/>
        <v>0.2</v>
      </c>
      <c r="K26" s="52">
        <f t="shared" si="3"/>
        <v>0.13500000000000001</v>
      </c>
      <c r="L26" s="53">
        <v>7.0000000000000007E-2</v>
      </c>
      <c r="M26" s="51"/>
      <c r="N26" s="51"/>
      <c r="O26" s="51"/>
      <c r="P26" s="51"/>
      <c r="Q26" s="51"/>
      <c r="R26" s="54">
        <v>0.2</v>
      </c>
      <c r="S26" s="51"/>
      <c r="T26" s="51"/>
      <c r="U26" s="55"/>
      <c r="V26" s="51"/>
      <c r="W26" s="56"/>
    </row>
    <row r="27" spans="1:23" ht="15" customHeight="1" x14ac:dyDescent="0.25">
      <c r="A27" s="13"/>
      <c r="C27" s="33" t="s">
        <v>25</v>
      </c>
      <c r="D27" s="28" t="s">
        <v>5</v>
      </c>
      <c r="E27" s="99"/>
      <c r="F27" s="99"/>
      <c r="G27" s="87">
        <f t="shared" si="0"/>
        <v>2</v>
      </c>
      <c r="H27" s="87">
        <f t="shared" si="4"/>
        <v>2</v>
      </c>
      <c r="I27" s="51">
        <f t="shared" si="1"/>
        <v>5.0000000000000001E-3</v>
      </c>
      <c r="J27" s="51">
        <f t="shared" si="2"/>
        <v>5.0000000000000001E-3</v>
      </c>
      <c r="K27" s="52">
        <f t="shared" si="3"/>
        <v>5.0000000000000001E-3</v>
      </c>
      <c r="L27" s="53">
        <v>5.0000000000000001E-3</v>
      </c>
      <c r="M27" s="51"/>
      <c r="N27" s="51"/>
      <c r="O27" s="51"/>
      <c r="P27" s="51"/>
      <c r="Q27" s="51"/>
      <c r="R27" s="54">
        <v>5.0000000000000001E-3</v>
      </c>
      <c r="S27" s="51"/>
      <c r="T27" s="51"/>
      <c r="U27" s="55"/>
      <c r="V27" s="51"/>
      <c r="W27" s="56"/>
    </row>
    <row r="28" spans="1:23" ht="15" customHeight="1" x14ac:dyDescent="0.25">
      <c r="A28" s="13"/>
      <c r="C28" s="34" t="s">
        <v>26</v>
      </c>
      <c r="D28" s="29" t="s">
        <v>5</v>
      </c>
      <c r="E28" s="99"/>
      <c r="F28" s="99"/>
      <c r="G28" s="87">
        <f t="shared" si="0"/>
        <v>4</v>
      </c>
      <c r="H28" s="87">
        <f t="shared" si="4"/>
        <v>4</v>
      </c>
      <c r="I28" s="51">
        <f t="shared" si="1"/>
        <v>0.01</v>
      </c>
      <c r="J28" s="51">
        <f t="shared" si="2"/>
        <v>0.06</v>
      </c>
      <c r="K28" s="52">
        <f t="shared" si="3"/>
        <v>3.2500000000000001E-2</v>
      </c>
      <c r="L28" s="57">
        <v>0.03</v>
      </c>
      <c r="M28" s="51"/>
      <c r="N28" s="51"/>
      <c r="O28" s="58">
        <v>0.01</v>
      </c>
      <c r="P28" s="51"/>
      <c r="Q28" s="51"/>
      <c r="R28" s="58">
        <v>0.03</v>
      </c>
      <c r="S28" s="51"/>
      <c r="T28" s="51"/>
      <c r="U28" s="60">
        <v>0.06</v>
      </c>
      <c r="V28" s="51"/>
      <c r="W28" s="56"/>
    </row>
    <row r="29" spans="1:23" ht="15" customHeight="1" x14ac:dyDescent="0.25">
      <c r="A29" s="13"/>
      <c r="C29" s="34" t="s">
        <v>27</v>
      </c>
      <c r="D29" s="29" t="s">
        <v>5</v>
      </c>
      <c r="E29" s="99"/>
      <c r="F29" s="99"/>
      <c r="G29" s="87">
        <f t="shared" si="0"/>
        <v>3</v>
      </c>
      <c r="H29" s="87">
        <f t="shared" si="4"/>
        <v>3</v>
      </c>
      <c r="I29" s="51">
        <f t="shared" si="1"/>
        <v>5.0000000000000002E-5</v>
      </c>
      <c r="J29" s="51">
        <f t="shared" si="2"/>
        <v>5.0000000000000002E-5</v>
      </c>
      <c r="K29" s="52">
        <f t="shared" si="3"/>
        <v>5.0000000000000002E-5</v>
      </c>
      <c r="L29" s="58">
        <v>5.0000000000000002E-5</v>
      </c>
      <c r="M29" s="51"/>
      <c r="N29" s="51"/>
      <c r="O29" s="58" t="s">
        <v>59</v>
      </c>
      <c r="P29" s="51"/>
      <c r="Q29" s="51"/>
      <c r="R29" s="58">
        <v>5.0000000000000002E-5</v>
      </c>
      <c r="S29" s="51"/>
      <c r="T29" s="51"/>
      <c r="U29" s="58">
        <v>5.0000000000000002E-5</v>
      </c>
      <c r="V29" s="51"/>
      <c r="W29" s="56"/>
    </row>
    <row r="30" spans="1:23" ht="25.5" x14ac:dyDescent="0.25">
      <c r="A30" s="13"/>
      <c r="C30" s="35" t="s">
        <v>28</v>
      </c>
      <c r="D30" s="23" t="s">
        <v>5</v>
      </c>
      <c r="E30" s="99"/>
      <c r="F30" s="99"/>
      <c r="G30" s="87">
        <f t="shared" si="0"/>
        <v>3</v>
      </c>
      <c r="H30" s="87">
        <f t="shared" si="4"/>
        <v>3</v>
      </c>
      <c r="I30" s="51">
        <f t="shared" si="1"/>
        <v>0.11</v>
      </c>
      <c r="J30" s="51">
        <f t="shared" si="2"/>
        <v>0.86</v>
      </c>
      <c r="K30" s="52">
        <f t="shared" si="3"/>
        <v>0.40666666666666668</v>
      </c>
      <c r="L30" s="57">
        <v>0.11</v>
      </c>
      <c r="M30" s="51"/>
      <c r="N30" s="51"/>
      <c r="O30" s="58" t="s">
        <v>60</v>
      </c>
      <c r="P30" s="51"/>
      <c r="Q30" s="51"/>
      <c r="R30" s="58">
        <v>0.25</v>
      </c>
      <c r="S30" s="51"/>
      <c r="T30" s="51"/>
      <c r="U30" s="60">
        <v>0.86</v>
      </c>
      <c r="V30" s="51"/>
      <c r="W30" s="56"/>
    </row>
    <row r="31" spans="1:23" ht="15" customHeight="1" x14ac:dyDescent="0.25">
      <c r="A31" s="13"/>
      <c r="C31" s="36" t="s">
        <v>29</v>
      </c>
      <c r="D31" s="23" t="s">
        <v>5</v>
      </c>
      <c r="E31" s="99"/>
      <c r="F31" s="99"/>
      <c r="G31" s="87">
        <f t="shared" si="0"/>
        <v>3</v>
      </c>
      <c r="H31" s="87">
        <f t="shared" si="4"/>
        <v>3</v>
      </c>
      <c r="I31" s="51">
        <f t="shared" si="1"/>
        <v>0.05</v>
      </c>
      <c r="J31" s="51">
        <f t="shared" si="2"/>
        <v>0.7</v>
      </c>
      <c r="K31" s="52">
        <f t="shared" si="3"/>
        <v>0.26666666666666666</v>
      </c>
      <c r="L31" s="57">
        <v>0.05</v>
      </c>
      <c r="M31" s="51"/>
      <c r="N31" s="51"/>
      <c r="O31" s="58" t="s">
        <v>60</v>
      </c>
      <c r="P31" s="51"/>
      <c r="Q31" s="51"/>
      <c r="R31" s="58">
        <v>0.05</v>
      </c>
      <c r="S31" s="51"/>
      <c r="T31" s="51"/>
      <c r="U31" s="60">
        <v>0.7</v>
      </c>
      <c r="V31" s="51"/>
      <c r="W31" s="56"/>
    </row>
    <row r="32" spans="1:23" ht="25.5" customHeight="1" x14ac:dyDescent="0.25">
      <c r="A32" s="13"/>
      <c r="C32" s="33" t="s">
        <v>30</v>
      </c>
      <c r="D32" s="28" t="s">
        <v>31</v>
      </c>
      <c r="E32" s="99"/>
      <c r="F32" s="99"/>
      <c r="G32" s="87">
        <f t="shared" si="0"/>
        <v>2</v>
      </c>
      <c r="H32" s="87">
        <f t="shared" si="4"/>
        <v>2</v>
      </c>
      <c r="I32" s="51">
        <f t="shared" si="1"/>
        <v>0.1</v>
      </c>
      <c r="J32" s="51">
        <f t="shared" si="2"/>
        <v>0.1</v>
      </c>
      <c r="K32" s="52">
        <f t="shared" si="3"/>
        <v>0.1</v>
      </c>
      <c r="L32" s="53">
        <v>0.1</v>
      </c>
      <c r="M32" s="51"/>
      <c r="N32" s="51"/>
      <c r="O32" s="51"/>
      <c r="P32" s="51"/>
      <c r="Q32" s="51"/>
      <c r="R32" s="54">
        <v>0.1</v>
      </c>
      <c r="S32" s="51"/>
      <c r="T32" s="51"/>
      <c r="U32" s="55"/>
      <c r="V32" s="51"/>
      <c r="W32" s="56"/>
    </row>
    <row r="33" spans="1:23" ht="15" customHeight="1" x14ac:dyDescent="0.25">
      <c r="A33" s="13"/>
      <c r="C33" s="33" t="s">
        <v>32</v>
      </c>
      <c r="D33" s="28" t="s">
        <v>5</v>
      </c>
      <c r="E33" s="99"/>
      <c r="F33" s="99"/>
      <c r="G33" s="87">
        <f t="shared" si="0"/>
        <v>2</v>
      </c>
      <c r="H33" s="87">
        <f t="shared" si="4"/>
        <v>2</v>
      </c>
      <c r="I33" s="51">
        <f t="shared" si="1"/>
        <v>0.05</v>
      </c>
      <c r="J33" s="51">
        <f t="shared" si="2"/>
        <v>0.05</v>
      </c>
      <c r="K33" s="52">
        <f t="shared" si="3"/>
        <v>0.05</v>
      </c>
      <c r="L33" s="53">
        <v>0.05</v>
      </c>
      <c r="M33" s="51"/>
      <c r="N33" s="51"/>
      <c r="O33" s="51"/>
      <c r="P33" s="51"/>
      <c r="Q33" s="51"/>
      <c r="R33" s="54">
        <v>0.05</v>
      </c>
      <c r="S33" s="51"/>
      <c r="T33" s="51"/>
      <c r="U33" s="55"/>
      <c r="V33" s="51"/>
      <c r="W33" s="56"/>
    </row>
    <row r="34" spans="1:23" ht="25.5" x14ac:dyDescent="0.25">
      <c r="A34" s="13"/>
      <c r="C34" s="33" t="s">
        <v>33</v>
      </c>
      <c r="D34" s="28" t="s">
        <v>31</v>
      </c>
      <c r="E34" s="99"/>
      <c r="F34" s="99"/>
      <c r="G34" s="87">
        <f t="shared" si="0"/>
        <v>2</v>
      </c>
      <c r="H34" s="87">
        <f t="shared" si="4"/>
        <v>2</v>
      </c>
      <c r="I34" s="51">
        <f t="shared" si="1"/>
        <v>1</v>
      </c>
      <c r="J34" s="51">
        <f t="shared" si="2"/>
        <v>2.5</v>
      </c>
      <c r="K34" s="52">
        <f t="shared" si="3"/>
        <v>1.75</v>
      </c>
      <c r="L34" s="53">
        <v>2.5</v>
      </c>
      <c r="M34" s="51"/>
      <c r="N34" s="51"/>
      <c r="O34" s="51"/>
      <c r="P34" s="51"/>
      <c r="Q34" s="51"/>
      <c r="R34" s="54">
        <v>1</v>
      </c>
      <c r="S34" s="51"/>
      <c r="T34" s="51"/>
      <c r="U34" s="55"/>
      <c r="V34" s="51"/>
      <c r="W34" s="56"/>
    </row>
    <row r="35" spans="1:23" ht="15" customHeight="1" x14ac:dyDescent="0.25">
      <c r="A35" s="13"/>
      <c r="C35" s="33" t="s">
        <v>34</v>
      </c>
      <c r="D35" s="28" t="s">
        <v>5</v>
      </c>
      <c r="E35" s="99"/>
      <c r="F35" s="99"/>
      <c r="G35" s="87">
        <f t="shared" si="0"/>
        <v>2</v>
      </c>
      <c r="H35" s="87">
        <f t="shared" si="4"/>
        <v>2</v>
      </c>
      <c r="I35" s="51">
        <f t="shared" si="1"/>
        <v>5.0000000000000001E-3</v>
      </c>
      <c r="J35" s="51">
        <f t="shared" si="2"/>
        <v>5.0000000000000001E-3</v>
      </c>
      <c r="K35" s="52">
        <f t="shared" si="3"/>
        <v>5.0000000000000001E-3</v>
      </c>
      <c r="L35" s="53">
        <v>5.0000000000000001E-3</v>
      </c>
      <c r="M35" s="51"/>
      <c r="N35" s="51"/>
      <c r="O35" s="51"/>
      <c r="P35" s="51"/>
      <c r="Q35" s="51"/>
      <c r="R35" s="54">
        <v>5.0000000000000001E-3</v>
      </c>
      <c r="S35" s="51"/>
      <c r="T35" s="51"/>
      <c r="U35" s="55"/>
      <c r="V35" s="51"/>
      <c r="W35" s="56"/>
    </row>
    <row r="36" spans="1:23" ht="15" customHeight="1" x14ac:dyDescent="0.25">
      <c r="A36" s="13"/>
      <c r="C36" s="34" t="s">
        <v>35</v>
      </c>
      <c r="D36" s="29" t="s">
        <v>5</v>
      </c>
      <c r="E36" s="99"/>
      <c r="F36" s="99"/>
      <c r="G36" s="87">
        <f t="shared" si="0"/>
        <v>4</v>
      </c>
      <c r="H36" s="87">
        <f t="shared" si="4"/>
        <v>4</v>
      </c>
      <c r="I36" s="51">
        <f t="shared" si="1"/>
        <v>10700</v>
      </c>
      <c r="J36" s="51">
        <f t="shared" si="2"/>
        <v>34200</v>
      </c>
      <c r="K36" s="52">
        <f t="shared" si="3"/>
        <v>25500</v>
      </c>
      <c r="L36" s="57">
        <v>34200</v>
      </c>
      <c r="M36" s="51"/>
      <c r="N36" s="51"/>
      <c r="O36" s="58">
        <v>31900</v>
      </c>
      <c r="P36" s="51"/>
      <c r="Q36" s="51"/>
      <c r="R36" s="58">
        <v>25200</v>
      </c>
      <c r="S36" s="51"/>
      <c r="T36" s="51"/>
      <c r="U36" s="60">
        <v>10700</v>
      </c>
      <c r="V36" s="51"/>
      <c r="W36" s="56"/>
    </row>
    <row r="37" spans="1:23" ht="15" customHeight="1" x14ac:dyDescent="0.25">
      <c r="A37" s="13"/>
      <c r="C37" s="34" t="s">
        <v>36</v>
      </c>
      <c r="D37" s="29" t="s">
        <v>5</v>
      </c>
      <c r="E37" s="99"/>
      <c r="F37" s="99"/>
      <c r="G37" s="87">
        <f t="shared" si="0"/>
        <v>3</v>
      </c>
      <c r="H37" s="87">
        <f t="shared" si="4"/>
        <v>3</v>
      </c>
      <c r="I37" s="51">
        <f t="shared" si="1"/>
        <v>0.5</v>
      </c>
      <c r="J37" s="51">
        <f t="shared" si="2"/>
        <v>2</v>
      </c>
      <c r="K37" s="52">
        <f t="shared" si="3"/>
        <v>1.5</v>
      </c>
      <c r="L37" s="57">
        <v>2</v>
      </c>
      <c r="M37" s="51"/>
      <c r="N37" s="51"/>
      <c r="O37" s="58" t="s">
        <v>58</v>
      </c>
      <c r="P37" s="51"/>
      <c r="Q37" s="51"/>
      <c r="R37" s="58">
        <v>0.5</v>
      </c>
      <c r="S37" s="51"/>
      <c r="T37" s="51"/>
      <c r="U37" s="60">
        <v>2</v>
      </c>
      <c r="V37" s="51"/>
      <c r="W37" s="56"/>
    </row>
    <row r="38" spans="1:23" ht="25.5" x14ac:dyDescent="0.25">
      <c r="A38" s="13"/>
      <c r="C38" s="33" t="s">
        <v>37</v>
      </c>
      <c r="D38" s="28" t="s">
        <v>31</v>
      </c>
      <c r="E38" s="99"/>
      <c r="F38" s="99"/>
      <c r="G38" s="87">
        <f t="shared" si="0"/>
        <v>2</v>
      </c>
      <c r="H38" s="87">
        <f t="shared" si="4"/>
        <v>2</v>
      </c>
      <c r="I38" s="51">
        <f t="shared" si="1"/>
        <v>50</v>
      </c>
      <c r="J38" s="51">
        <f t="shared" si="2"/>
        <v>50</v>
      </c>
      <c r="K38" s="52">
        <f t="shared" si="3"/>
        <v>50</v>
      </c>
      <c r="L38" s="53">
        <v>50</v>
      </c>
      <c r="M38" s="51"/>
      <c r="N38" s="51"/>
      <c r="O38" s="51"/>
      <c r="P38" s="51"/>
      <c r="Q38" s="51"/>
      <c r="R38" s="54">
        <v>50</v>
      </c>
      <c r="S38" s="51"/>
      <c r="T38" s="51"/>
      <c r="U38" s="55"/>
      <c r="V38" s="51"/>
      <c r="W38" s="56"/>
    </row>
    <row r="39" spans="1:23" ht="15" customHeight="1" x14ac:dyDescent="0.25">
      <c r="A39" s="13"/>
      <c r="C39" s="33" t="s">
        <v>38</v>
      </c>
      <c r="D39" s="28" t="s">
        <v>5</v>
      </c>
      <c r="E39" s="99"/>
      <c r="F39" s="99"/>
      <c r="G39" s="87">
        <f t="shared" si="0"/>
        <v>2</v>
      </c>
      <c r="H39" s="87">
        <f t="shared" si="4"/>
        <v>2</v>
      </c>
      <c r="I39" s="51">
        <f t="shared" si="1"/>
        <v>5.0000000000000001E-3</v>
      </c>
      <c r="J39" s="51">
        <f t="shared" si="2"/>
        <v>5.0000000000000001E-3</v>
      </c>
      <c r="K39" s="52">
        <f t="shared" si="3"/>
        <v>5.0000000000000001E-3</v>
      </c>
      <c r="L39" s="53">
        <v>5.0000000000000001E-3</v>
      </c>
      <c r="M39" s="51"/>
      <c r="N39" s="51"/>
      <c r="O39" s="51"/>
      <c r="P39" s="51"/>
      <c r="Q39" s="51"/>
      <c r="R39" s="54">
        <v>5.0000000000000001E-3</v>
      </c>
      <c r="S39" s="51"/>
      <c r="T39" s="51"/>
      <c r="U39" s="55"/>
      <c r="V39" s="51"/>
      <c r="W39" s="56"/>
    </row>
    <row r="40" spans="1:23" ht="15" customHeight="1" thickBot="1" x14ac:dyDescent="0.3">
      <c r="A40" s="13"/>
      <c r="C40" s="37" t="s">
        <v>6</v>
      </c>
      <c r="D40" s="38" t="s">
        <v>6</v>
      </c>
      <c r="E40" s="100"/>
      <c r="F40" s="100"/>
      <c r="G40" s="88">
        <f t="shared" si="0"/>
        <v>12</v>
      </c>
      <c r="H40" s="88">
        <f t="shared" si="4"/>
        <v>12</v>
      </c>
      <c r="I40" s="61">
        <f t="shared" si="1"/>
        <v>6.8</v>
      </c>
      <c r="J40" s="61">
        <f t="shared" si="2"/>
        <v>7.6</v>
      </c>
      <c r="K40" s="62">
        <f t="shared" si="3"/>
        <v>7.2166666666666659</v>
      </c>
      <c r="L40" s="63">
        <v>7.2</v>
      </c>
      <c r="M40" s="64">
        <v>6.8</v>
      </c>
      <c r="N40" s="69">
        <v>6.9</v>
      </c>
      <c r="O40" s="64">
        <v>6.8</v>
      </c>
      <c r="P40" s="64">
        <v>7.5</v>
      </c>
      <c r="Q40" s="64">
        <v>7.4</v>
      </c>
      <c r="R40" s="64">
        <v>7.6</v>
      </c>
      <c r="S40" s="64">
        <v>7.6</v>
      </c>
      <c r="T40" s="69">
        <v>7.1</v>
      </c>
      <c r="U40" s="65">
        <v>7.1</v>
      </c>
      <c r="V40" s="64">
        <v>7.3</v>
      </c>
      <c r="W40" s="66">
        <v>7.3</v>
      </c>
    </row>
    <row r="41" spans="1:23" ht="15" x14ac:dyDescent="0.25">
      <c r="A41" s="13"/>
    </row>
    <row r="42" spans="1:23" ht="15" x14ac:dyDescent="0.25">
      <c r="A42" s="13"/>
      <c r="C42" s="24" t="s">
        <v>39</v>
      </c>
    </row>
    <row r="43" spans="1:23" ht="15" x14ac:dyDescent="0.25">
      <c r="A43" s="13"/>
      <c r="C43" s="25" t="s">
        <v>40</v>
      </c>
    </row>
    <row r="44" spans="1:23" ht="15" x14ac:dyDescent="0.25">
      <c r="A44" s="13"/>
      <c r="C44" s="26" t="s">
        <v>41</v>
      </c>
    </row>
    <row r="45" spans="1:23" ht="15" x14ac:dyDescent="0.25">
      <c r="A45" s="13"/>
      <c r="C45" s="27" t="s">
        <v>42</v>
      </c>
    </row>
    <row r="46" spans="1:23" ht="15" x14ac:dyDescent="0.25">
      <c r="A46" s="13"/>
    </row>
    <row r="47" spans="1:23" x14ac:dyDescent="0.2">
      <c r="A47" s="4"/>
      <c r="B47" s="9"/>
      <c r="C47" s="9"/>
      <c r="D47" s="14"/>
      <c r="E47" s="15"/>
      <c r="F47" s="15"/>
      <c r="G47" s="89"/>
      <c r="H47" s="89"/>
      <c r="I47" s="9"/>
      <c r="J47" s="9"/>
      <c r="K47" s="9"/>
      <c r="L47" s="14"/>
    </row>
  </sheetData>
  <sheetProtection algorithmName="SHA-512" hashValue="hGEL7PpJzzTG4P6nl65+kXUxqvtpszL0v6L922J6VegldEmF0W6YqZOdQp2Z26CEP5AGWq8nvar/gJySaeTWWA==" saltValue="5llAb2rcuvoVhKRtlTHXug==" spinCount="100000" sheet="1" objects="1" scenarios="1"/>
  <mergeCells count="12">
    <mergeCell ref="L16:W16"/>
    <mergeCell ref="E18:F40"/>
    <mergeCell ref="A12:B12"/>
    <mergeCell ref="C12:K12"/>
    <mergeCell ref="C16:C17"/>
    <mergeCell ref="D16:D17"/>
    <mergeCell ref="E16:F17"/>
    <mergeCell ref="I16:I17"/>
    <mergeCell ref="J16:J17"/>
    <mergeCell ref="K16:K17"/>
    <mergeCell ref="G16:G17"/>
    <mergeCell ref="H16:H17"/>
  </mergeCells>
  <printOptions horizontalCentered="1"/>
  <pageMargins left="0.35433070866141736" right="0.35433070866141736" top="0.39370078740157483" bottom="0.39370078740157483" header="0" footer="0.51181102362204722"/>
  <pageSetup paperSize="9" scale="37" orientation="portrait" r:id="rId1"/>
  <headerFooter alignWithMargins="0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47"/>
  <sheetViews>
    <sheetView tabSelected="1" topLeftCell="B1" zoomScale="90" zoomScaleNormal="90" workbookViewId="0">
      <selection activeCell="Z10" sqref="Z10"/>
    </sheetView>
  </sheetViews>
  <sheetFormatPr defaultColWidth="11.42578125" defaultRowHeight="12.75" outlineLevelCol="1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4.5703125" style="3" customWidth="1"/>
    <col min="5" max="5" width="8.42578125" style="3" customWidth="1"/>
    <col min="6" max="8" width="14.28515625" style="4" customWidth="1"/>
    <col min="9" max="9" width="12.85546875" style="4" customWidth="1"/>
    <col min="10" max="11" width="13.5703125" style="4" customWidth="1"/>
    <col min="12" max="23" width="11.42578125" style="4" customWidth="1" outlineLevel="1"/>
    <col min="24" max="16384" width="11.42578125" style="4"/>
  </cols>
  <sheetData>
    <row r="1" spans="1:23" ht="18" customHeight="1" x14ac:dyDescent="0.25">
      <c r="A1" s="2" t="s">
        <v>43</v>
      </c>
      <c r="B1" s="1"/>
      <c r="D1" s="2"/>
      <c r="E1" s="2"/>
      <c r="K1" s="18" t="str">
        <f>'MP1'!K1</f>
        <v>2018 Annual</v>
      </c>
    </row>
    <row r="2" spans="1:23" ht="18" customHeight="1" x14ac:dyDescent="0.25">
      <c r="A2" s="16" t="s">
        <v>44</v>
      </c>
      <c r="B2" s="1"/>
      <c r="D2" s="2"/>
      <c r="E2" s="2"/>
    </row>
    <row r="3" spans="1:23" ht="18" customHeight="1" x14ac:dyDescent="0.25">
      <c r="A3" s="5" t="s">
        <v>14</v>
      </c>
      <c r="B3" s="1"/>
      <c r="D3" s="6"/>
      <c r="E3" s="6"/>
    </row>
    <row r="4" spans="1:23" ht="12.75" customHeight="1" x14ac:dyDescent="0.2">
      <c r="A4" s="7"/>
      <c r="B4" s="1"/>
    </row>
    <row r="5" spans="1:23" ht="15" x14ac:dyDescent="0.25">
      <c r="A5" s="13" t="s">
        <v>13</v>
      </c>
    </row>
    <row r="6" spans="1:23" ht="15" customHeight="1" x14ac:dyDescent="0.25">
      <c r="A6" s="13"/>
    </row>
    <row r="7" spans="1:23" ht="12.75" customHeight="1" x14ac:dyDescent="0.2">
      <c r="A7" s="21" t="s">
        <v>45</v>
      </c>
      <c r="B7" s="17"/>
      <c r="C7" s="12"/>
      <c r="D7" s="12"/>
      <c r="E7" s="12"/>
      <c r="F7" s="12"/>
      <c r="G7" s="84"/>
      <c r="H7" s="84"/>
      <c r="I7" s="12"/>
    </row>
    <row r="8" spans="1:23" x14ac:dyDescent="0.2">
      <c r="A8" s="21"/>
      <c r="B8" s="17"/>
      <c r="C8" s="12"/>
      <c r="D8" s="12"/>
      <c r="E8" s="12"/>
      <c r="F8" s="12"/>
      <c r="G8" s="84"/>
      <c r="H8" s="84"/>
      <c r="I8" s="12"/>
    </row>
    <row r="9" spans="1:23" ht="15" customHeight="1" x14ac:dyDescent="0.2">
      <c r="A9" s="22"/>
      <c r="B9" s="22"/>
      <c r="C9" s="19"/>
      <c r="D9" s="19"/>
      <c r="E9" s="19"/>
      <c r="F9" s="19"/>
      <c r="G9" s="85"/>
      <c r="H9" s="85"/>
      <c r="I9" s="19"/>
    </row>
    <row r="10" spans="1:23" ht="15" x14ac:dyDescent="0.25">
      <c r="A10" s="13" t="s">
        <v>12</v>
      </c>
    </row>
    <row r="11" spans="1:23" ht="15" customHeight="1" x14ac:dyDescent="0.25">
      <c r="A11" s="13"/>
    </row>
    <row r="12" spans="1:23" x14ac:dyDescent="0.2">
      <c r="A12" s="96" t="s">
        <v>53</v>
      </c>
      <c r="B12" s="97"/>
      <c r="C12" s="96" t="s">
        <v>46</v>
      </c>
      <c r="D12" s="96"/>
      <c r="E12" s="96"/>
      <c r="F12" s="96"/>
      <c r="G12" s="96"/>
      <c r="H12" s="96"/>
      <c r="I12" s="96"/>
      <c r="J12" s="96"/>
      <c r="K12" s="96"/>
    </row>
    <row r="13" spans="1:23" x14ac:dyDescent="0.2">
      <c r="A13" s="10"/>
      <c r="B13" s="10"/>
      <c r="C13" s="11"/>
      <c r="D13" s="11"/>
      <c r="E13" s="11"/>
      <c r="F13" s="11"/>
      <c r="G13" s="11"/>
      <c r="H13" s="11"/>
      <c r="I13" s="11"/>
    </row>
    <row r="14" spans="1:23" ht="15" x14ac:dyDescent="0.25">
      <c r="A14" s="13" t="s">
        <v>11</v>
      </c>
    </row>
    <row r="15" spans="1:23" ht="15.75" thickBot="1" x14ac:dyDescent="0.3">
      <c r="A15" s="13"/>
    </row>
    <row r="16" spans="1:23" ht="15.95" customHeight="1" thickBot="1" x14ac:dyDescent="0.3">
      <c r="A16" s="13"/>
      <c r="C16" s="101" t="s">
        <v>0</v>
      </c>
      <c r="D16" s="103" t="s">
        <v>1</v>
      </c>
      <c r="E16" s="109" t="s">
        <v>7</v>
      </c>
      <c r="F16" s="109"/>
      <c r="G16" s="111" t="s">
        <v>55</v>
      </c>
      <c r="H16" s="111" t="s">
        <v>56</v>
      </c>
      <c r="I16" s="105" t="s">
        <v>2</v>
      </c>
      <c r="J16" s="105" t="s">
        <v>3</v>
      </c>
      <c r="K16" s="107" t="s">
        <v>4</v>
      </c>
      <c r="L16" s="93" t="s">
        <v>8</v>
      </c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</row>
    <row r="17" spans="1:23" ht="15.95" customHeight="1" thickBot="1" x14ac:dyDescent="0.3">
      <c r="A17" s="13"/>
      <c r="C17" s="102"/>
      <c r="D17" s="104"/>
      <c r="E17" s="110"/>
      <c r="F17" s="110"/>
      <c r="G17" s="112"/>
      <c r="H17" s="112"/>
      <c r="I17" s="106"/>
      <c r="J17" s="106"/>
      <c r="K17" s="108"/>
      <c r="L17" s="70">
        <f>'MP1'!L17</f>
        <v>43115</v>
      </c>
      <c r="M17" s="73">
        <v>43146</v>
      </c>
      <c r="N17" s="73">
        <v>43171</v>
      </c>
      <c r="O17" s="73">
        <v>43203</v>
      </c>
      <c r="P17" s="73">
        <v>43238</v>
      </c>
      <c r="Q17" s="73">
        <v>43266</v>
      </c>
      <c r="R17" s="73">
        <v>43329</v>
      </c>
      <c r="S17" s="73">
        <v>43325</v>
      </c>
      <c r="T17" s="73">
        <v>43353</v>
      </c>
      <c r="U17" s="91">
        <v>43381</v>
      </c>
      <c r="V17" s="91">
        <v>43413</v>
      </c>
      <c r="W17" s="73">
        <v>43444</v>
      </c>
    </row>
    <row r="18" spans="1:23" ht="15" customHeight="1" x14ac:dyDescent="0.25">
      <c r="A18" s="13"/>
      <c r="C18" s="30" t="s">
        <v>15</v>
      </c>
      <c r="D18" s="31" t="s">
        <v>5</v>
      </c>
      <c r="E18" s="98" t="s">
        <v>47</v>
      </c>
      <c r="F18" s="98"/>
      <c r="G18" s="86">
        <f>COUNT(L18:W18)</f>
        <v>4</v>
      </c>
      <c r="H18" s="86">
        <f>G18</f>
        <v>4</v>
      </c>
      <c r="I18" s="44">
        <f>MIN(L18:W18)</f>
        <v>72</v>
      </c>
      <c r="J18" s="44">
        <f>MAX(L18:W18)</f>
        <v>175</v>
      </c>
      <c r="K18" s="45">
        <f>AVERAGE(L18:W18)</f>
        <v>114</v>
      </c>
      <c r="L18" s="67">
        <v>120</v>
      </c>
      <c r="M18" s="43"/>
      <c r="N18" s="44"/>
      <c r="O18" s="68">
        <v>175</v>
      </c>
      <c r="P18" s="44"/>
      <c r="Q18" s="44"/>
      <c r="R18" s="68">
        <v>89</v>
      </c>
      <c r="S18" s="44"/>
      <c r="T18" s="44"/>
      <c r="U18" s="49">
        <v>72</v>
      </c>
      <c r="V18" s="47"/>
      <c r="W18" s="50"/>
    </row>
    <row r="19" spans="1:23" ht="15" customHeight="1" x14ac:dyDescent="0.25">
      <c r="A19" s="13"/>
      <c r="C19" s="32" t="s">
        <v>16</v>
      </c>
      <c r="D19" s="28" t="s">
        <v>5</v>
      </c>
      <c r="E19" s="99"/>
      <c r="F19" s="99"/>
      <c r="G19" s="87">
        <f t="shared" ref="G19:G40" si="0">COUNT(L19:W19)</f>
        <v>2</v>
      </c>
      <c r="H19" s="87">
        <f>G19</f>
        <v>2</v>
      </c>
      <c r="I19" s="51">
        <f t="shared" ref="I19:I40" si="1">MIN(L19:W19)</f>
        <v>0.05</v>
      </c>
      <c r="J19" s="51">
        <f t="shared" ref="J19:J40" si="2">MAX(L19:W19)</f>
        <v>0.05</v>
      </c>
      <c r="K19" s="52">
        <f t="shared" ref="K19:K40" si="3">AVERAGE(L19:W19)</f>
        <v>0.05</v>
      </c>
      <c r="L19" s="53">
        <v>0.05</v>
      </c>
      <c r="M19" s="39"/>
      <c r="N19" s="51"/>
      <c r="O19" s="51"/>
      <c r="P19" s="51"/>
      <c r="Q19" s="51"/>
      <c r="R19" s="54">
        <v>0.05</v>
      </c>
      <c r="S19" s="51"/>
      <c r="T19" s="51"/>
      <c r="U19" s="55"/>
      <c r="V19" s="51"/>
      <c r="W19" s="56"/>
    </row>
    <row r="20" spans="1:23" ht="15" customHeight="1" x14ac:dyDescent="0.25">
      <c r="A20" s="13"/>
      <c r="C20" s="33" t="s">
        <v>17</v>
      </c>
      <c r="D20" s="28" t="s">
        <v>5</v>
      </c>
      <c r="E20" s="99"/>
      <c r="F20" s="99"/>
      <c r="G20" s="87">
        <f t="shared" si="0"/>
        <v>2</v>
      </c>
      <c r="H20" s="87">
        <f t="shared" ref="H20:H40" si="4">G20</f>
        <v>2</v>
      </c>
      <c r="I20" s="51">
        <f t="shared" si="1"/>
        <v>5.0000000000000001E-3</v>
      </c>
      <c r="J20" s="51">
        <f t="shared" si="2"/>
        <v>5.0000000000000001E-3</v>
      </c>
      <c r="K20" s="52">
        <f t="shared" si="3"/>
        <v>5.0000000000000001E-3</v>
      </c>
      <c r="L20" s="53">
        <v>5.0000000000000001E-3</v>
      </c>
      <c r="M20" s="39"/>
      <c r="N20" s="51"/>
      <c r="O20" s="51"/>
      <c r="P20" s="51"/>
      <c r="Q20" s="51"/>
      <c r="R20" s="54">
        <v>5.0000000000000001E-3</v>
      </c>
      <c r="S20" s="51"/>
      <c r="T20" s="51"/>
      <c r="U20" s="55"/>
      <c r="V20" s="51"/>
      <c r="W20" s="56"/>
    </row>
    <row r="21" spans="1:23" ht="15" customHeight="1" x14ac:dyDescent="0.25">
      <c r="A21" s="13"/>
      <c r="C21" s="33" t="s">
        <v>18</v>
      </c>
      <c r="D21" s="28" t="s">
        <v>5</v>
      </c>
      <c r="E21" s="99"/>
      <c r="F21" s="99"/>
      <c r="G21" s="87">
        <f t="shared" si="0"/>
        <v>2</v>
      </c>
      <c r="H21" s="87">
        <f t="shared" si="4"/>
        <v>2</v>
      </c>
      <c r="I21" s="51">
        <f t="shared" si="1"/>
        <v>0.05</v>
      </c>
      <c r="J21" s="51">
        <f t="shared" si="2"/>
        <v>0.05</v>
      </c>
      <c r="K21" s="52">
        <f t="shared" si="3"/>
        <v>0.05</v>
      </c>
      <c r="L21" s="53">
        <v>0.05</v>
      </c>
      <c r="M21" s="39"/>
      <c r="N21" s="51"/>
      <c r="O21" s="51"/>
      <c r="P21" s="51"/>
      <c r="Q21" s="51"/>
      <c r="R21" s="54">
        <v>0.05</v>
      </c>
      <c r="S21" s="51"/>
      <c r="T21" s="51"/>
      <c r="U21" s="55"/>
      <c r="V21" s="51"/>
      <c r="W21" s="56"/>
    </row>
    <row r="22" spans="1:23" ht="15" customHeight="1" x14ac:dyDescent="0.25">
      <c r="A22" s="13"/>
      <c r="C22" s="33" t="s">
        <v>19</v>
      </c>
      <c r="D22" s="28" t="s">
        <v>5</v>
      </c>
      <c r="E22" s="99"/>
      <c r="F22" s="99"/>
      <c r="G22" s="87">
        <f t="shared" si="0"/>
        <v>2</v>
      </c>
      <c r="H22" s="87">
        <f t="shared" si="4"/>
        <v>2</v>
      </c>
      <c r="I22" s="51">
        <f t="shared" si="1"/>
        <v>5.0000000000000001E-4</v>
      </c>
      <c r="J22" s="51">
        <f t="shared" si="2"/>
        <v>5.0000000000000001E-4</v>
      </c>
      <c r="K22" s="52">
        <f t="shared" si="3"/>
        <v>5.0000000000000001E-4</v>
      </c>
      <c r="L22" s="53">
        <v>5.0000000000000001E-4</v>
      </c>
      <c r="M22" s="39"/>
      <c r="N22" s="51"/>
      <c r="O22" s="51"/>
      <c r="P22" s="51"/>
      <c r="Q22" s="51"/>
      <c r="R22" s="54">
        <v>5.0000000000000001E-4</v>
      </c>
      <c r="S22" s="51"/>
      <c r="T22" s="51"/>
      <c r="U22" s="55"/>
      <c r="V22" s="51"/>
      <c r="W22" s="56"/>
    </row>
    <row r="23" spans="1:23" ht="15" customHeight="1" x14ac:dyDescent="0.25">
      <c r="A23" s="13"/>
      <c r="C23" s="33" t="s">
        <v>20</v>
      </c>
      <c r="D23" s="28" t="s">
        <v>5</v>
      </c>
      <c r="E23" s="99"/>
      <c r="F23" s="99"/>
      <c r="G23" s="87">
        <f t="shared" si="0"/>
        <v>2</v>
      </c>
      <c r="H23" s="87">
        <f t="shared" si="4"/>
        <v>2</v>
      </c>
      <c r="I23" s="51">
        <f t="shared" si="1"/>
        <v>5.0000000000000001E-3</v>
      </c>
      <c r="J23" s="51">
        <f t="shared" si="2"/>
        <v>5.0000000000000001E-3</v>
      </c>
      <c r="K23" s="52">
        <f t="shared" si="3"/>
        <v>5.0000000000000001E-3</v>
      </c>
      <c r="L23" s="53">
        <v>5.0000000000000001E-3</v>
      </c>
      <c r="M23" s="39"/>
      <c r="N23" s="51"/>
      <c r="O23" s="51"/>
      <c r="P23" s="51"/>
      <c r="Q23" s="51"/>
      <c r="R23" s="54">
        <v>5.0000000000000001E-3</v>
      </c>
      <c r="S23" s="51"/>
      <c r="T23" s="51"/>
      <c r="U23" s="55"/>
      <c r="V23" s="51"/>
      <c r="W23" s="56"/>
    </row>
    <row r="24" spans="1:23" ht="15" customHeight="1" x14ac:dyDescent="0.25">
      <c r="A24" s="13"/>
      <c r="C24" s="34" t="s">
        <v>21</v>
      </c>
      <c r="D24" s="29" t="s">
        <v>22</v>
      </c>
      <c r="E24" s="99"/>
      <c r="F24" s="99"/>
      <c r="G24" s="87">
        <f t="shared" si="0"/>
        <v>4</v>
      </c>
      <c r="H24" s="87">
        <f t="shared" si="4"/>
        <v>4</v>
      </c>
      <c r="I24" s="51">
        <f t="shared" si="1"/>
        <v>510</v>
      </c>
      <c r="J24" s="51">
        <f t="shared" si="2"/>
        <v>1450</v>
      </c>
      <c r="K24" s="52">
        <f t="shared" si="3"/>
        <v>920</v>
      </c>
      <c r="L24" s="57">
        <v>590</v>
      </c>
      <c r="M24" s="39"/>
      <c r="N24" s="51"/>
      <c r="O24" s="58">
        <v>1130</v>
      </c>
      <c r="P24" s="51"/>
      <c r="Q24" s="51"/>
      <c r="R24" s="58">
        <v>510</v>
      </c>
      <c r="S24" s="51"/>
      <c r="T24" s="51"/>
      <c r="U24" s="59">
        <v>1450</v>
      </c>
      <c r="V24" s="51"/>
      <c r="W24" s="56"/>
    </row>
    <row r="25" spans="1:23" ht="15" customHeight="1" x14ac:dyDescent="0.25">
      <c r="A25" s="13"/>
      <c r="C25" s="33" t="s">
        <v>23</v>
      </c>
      <c r="D25" s="28" t="s">
        <v>5</v>
      </c>
      <c r="E25" s="99"/>
      <c r="F25" s="99"/>
      <c r="G25" s="87">
        <f t="shared" si="0"/>
        <v>2</v>
      </c>
      <c r="H25" s="87">
        <f t="shared" si="4"/>
        <v>2</v>
      </c>
      <c r="I25" s="51">
        <f t="shared" si="1"/>
        <v>5.0000000000000001E-3</v>
      </c>
      <c r="J25" s="51">
        <f t="shared" si="2"/>
        <v>5.0000000000000001E-3</v>
      </c>
      <c r="K25" s="52">
        <f t="shared" si="3"/>
        <v>5.0000000000000001E-3</v>
      </c>
      <c r="L25" s="53">
        <v>5.0000000000000001E-3</v>
      </c>
      <c r="M25" s="51"/>
      <c r="N25" s="51"/>
      <c r="O25" s="51"/>
      <c r="P25" s="51"/>
      <c r="Q25" s="51"/>
      <c r="R25" s="54">
        <v>5.0000000000000001E-3</v>
      </c>
      <c r="S25" s="51"/>
      <c r="T25" s="51"/>
      <c r="U25" s="55"/>
      <c r="V25" s="51"/>
      <c r="W25" s="56"/>
    </row>
    <row r="26" spans="1:23" ht="15" customHeight="1" x14ac:dyDescent="0.25">
      <c r="A26" s="13"/>
      <c r="C26" s="33" t="s">
        <v>24</v>
      </c>
      <c r="D26" s="28" t="s">
        <v>5</v>
      </c>
      <c r="E26" s="99"/>
      <c r="F26" s="99"/>
      <c r="G26" s="87">
        <f t="shared" si="0"/>
        <v>2</v>
      </c>
      <c r="H26" s="87">
        <f t="shared" si="4"/>
        <v>2</v>
      </c>
      <c r="I26" s="51">
        <f t="shared" si="1"/>
        <v>0.03</v>
      </c>
      <c r="J26" s="51">
        <f t="shared" si="2"/>
        <v>0.1</v>
      </c>
      <c r="K26" s="52">
        <f t="shared" si="3"/>
        <v>6.5000000000000002E-2</v>
      </c>
      <c r="L26" s="53">
        <v>0.1</v>
      </c>
      <c r="M26" s="51"/>
      <c r="N26" s="51"/>
      <c r="O26" s="51"/>
      <c r="P26" s="51"/>
      <c r="Q26" s="51"/>
      <c r="R26" s="54">
        <v>0.03</v>
      </c>
      <c r="S26" s="51"/>
      <c r="T26" s="51"/>
      <c r="U26" s="55"/>
      <c r="V26" s="51"/>
      <c r="W26" s="56"/>
    </row>
    <row r="27" spans="1:23" ht="15" customHeight="1" x14ac:dyDescent="0.25">
      <c r="A27" s="13"/>
      <c r="C27" s="33" t="s">
        <v>25</v>
      </c>
      <c r="D27" s="28" t="s">
        <v>5</v>
      </c>
      <c r="E27" s="99"/>
      <c r="F27" s="99"/>
      <c r="G27" s="87">
        <f t="shared" si="0"/>
        <v>2</v>
      </c>
      <c r="H27" s="87">
        <f t="shared" si="4"/>
        <v>2</v>
      </c>
      <c r="I27" s="51">
        <f t="shared" si="1"/>
        <v>5.0000000000000001E-3</v>
      </c>
      <c r="J27" s="51">
        <f t="shared" si="2"/>
        <v>5.0000000000000001E-3</v>
      </c>
      <c r="K27" s="52">
        <f t="shared" si="3"/>
        <v>5.0000000000000001E-3</v>
      </c>
      <c r="L27" s="53">
        <v>5.0000000000000001E-3</v>
      </c>
      <c r="M27" s="51"/>
      <c r="N27" s="51"/>
      <c r="O27" s="51"/>
      <c r="P27" s="51"/>
      <c r="Q27" s="51"/>
      <c r="R27" s="54">
        <v>5.0000000000000001E-3</v>
      </c>
      <c r="S27" s="51"/>
      <c r="T27" s="51"/>
      <c r="U27" s="55"/>
      <c r="V27" s="51"/>
      <c r="W27" s="56"/>
    </row>
    <row r="28" spans="1:23" ht="15" customHeight="1" x14ac:dyDescent="0.25">
      <c r="A28" s="13"/>
      <c r="C28" s="34" t="s">
        <v>26</v>
      </c>
      <c r="D28" s="29" t="s">
        <v>5</v>
      </c>
      <c r="E28" s="99"/>
      <c r="F28" s="99"/>
      <c r="G28" s="87">
        <f t="shared" si="0"/>
        <v>4</v>
      </c>
      <c r="H28" s="87">
        <f t="shared" si="4"/>
        <v>4</v>
      </c>
      <c r="I28" s="51">
        <f t="shared" si="1"/>
        <v>0.01</v>
      </c>
      <c r="J28" s="51">
        <f t="shared" si="2"/>
        <v>0.12</v>
      </c>
      <c r="K28" s="52">
        <f t="shared" si="3"/>
        <v>7.0000000000000007E-2</v>
      </c>
      <c r="L28" s="57">
        <v>0.12</v>
      </c>
      <c r="M28" s="51"/>
      <c r="N28" s="51"/>
      <c r="O28" s="58">
        <v>7.0000000000000007E-2</v>
      </c>
      <c r="P28" s="51"/>
      <c r="Q28" s="51"/>
      <c r="R28" s="58">
        <v>0.01</v>
      </c>
      <c r="S28" s="51"/>
      <c r="T28" s="51"/>
      <c r="U28" s="60">
        <v>0.08</v>
      </c>
      <c r="V28" s="51"/>
      <c r="W28" s="56"/>
    </row>
    <row r="29" spans="1:23" ht="15" customHeight="1" x14ac:dyDescent="0.25">
      <c r="A29" s="13"/>
      <c r="C29" s="34" t="s">
        <v>27</v>
      </c>
      <c r="D29" s="29" t="s">
        <v>5</v>
      </c>
      <c r="E29" s="99"/>
      <c r="F29" s="99"/>
      <c r="G29" s="87">
        <f t="shared" si="0"/>
        <v>3</v>
      </c>
      <c r="H29" s="87">
        <f t="shared" si="4"/>
        <v>3</v>
      </c>
      <c r="I29" s="51">
        <f t="shared" si="1"/>
        <v>5.0000000000000002E-5</v>
      </c>
      <c r="J29" s="51">
        <f t="shared" si="2"/>
        <v>5.0000000000000002E-5</v>
      </c>
      <c r="K29" s="52">
        <f t="shared" si="3"/>
        <v>5.0000000000000002E-5</v>
      </c>
      <c r="L29" s="58">
        <v>5.0000000000000002E-5</v>
      </c>
      <c r="M29" s="51"/>
      <c r="N29" s="51"/>
      <c r="O29" s="58" t="s">
        <v>59</v>
      </c>
      <c r="P29" s="51"/>
      <c r="Q29" s="51"/>
      <c r="R29" s="58">
        <v>5.0000000000000002E-5</v>
      </c>
      <c r="S29" s="51"/>
      <c r="T29" s="51"/>
      <c r="U29" s="58">
        <v>5.0000000000000002E-5</v>
      </c>
      <c r="V29" s="51"/>
      <c r="W29" s="56"/>
    </row>
    <row r="30" spans="1:23" ht="25.5" x14ac:dyDescent="0.25">
      <c r="A30" s="13"/>
      <c r="C30" s="35" t="s">
        <v>28</v>
      </c>
      <c r="D30" s="23" t="s">
        <v>5</v>
      </c>
      <c r="E30" s="99"/>
      <c r="F30" s="99"/>
      <c r="G30" s="87">
        <f t="shared" si="0"/>
        <v>4</v>
      </c>
      <c r="H30" s="87">
        <f t="shared" si="4"/>
        <v>4</v>
      </c>
      <c r="I30" s="51">
        <f t="shared" si="1"/>
        <v>0.05</v>
      </c>
      <c r="J30" s="51">
        <f t="shared" si="2"/>
        <v>1.3</v>
      </c>
      <c r="K30" s="52">
        <f t="shared" si="3"/>
        <v>0.41749999999999998</v>
      </c>
      <c r="L30" s="57">
        <v>0.05</v>
      </c>
      <c r="M30" s="51"/>
      <c r="N30" s="51"/>
      <c r="O30" s="58">
        <v>0.16</v>
      </c>
      <c r="P30" s="51"/>
      <c r="Q30" s="51"/>
      <c r="R30" s="58">
        <v>0.16</v>
      </c>
      <c r="S30" s="51"/>
      <c r="T30" s="51"/>
      <c r="U30" s="60">
        <v>1.3</v>
      </c>
      <c r="V30" s="51"/>
      <c r="W30" s="56"/>
    </row>
    <row r="31" spans="1:23" ht="15" customHeight="1" x14ac:dyDescent="0.25">
      <c r="A31" s="13"/>
      <c r="C31" s="36" t="s">
        <v>29</v>
      </c>
      <c r="D31" s="23" t="s">
        <v>5</v>
      </c>
      <c r="E31" s="99"/>
      <c r="F31" s="99"/>
      <c r="G31" s="87">
        <f t="shared" si="0"/>
        <v>4</v>
      </c>
      <c r="H31" s="87">
        <f t="shared" si="4"/>
        <v>4</v>
      </c>
      <c r="I31" s="51">
        <f t="shared" si="1"/>
        <v>0.05</v>
      </c>
      <c r="J31" s="51">
        <f t="shared" si="2"/>
        <v>0.3</v>
      </c>
      <c r="K31" s="52">
        <f t="shared" si="3"/>
        <v>0.17499999999999999</v>
      </c>
      <c r="L31" s="57">
        <v>0.05</v>
      </c>
      <c r="M31" s="51"/>
      <c r="N31" s="51"/>
      <c r="O31" s="58">
        <v>0.3</v>
      </c>
      <c r="P31" s="51"/>
      <c r="Q31" s="51"/>
      <c r="R31" s="58">
        <v>0.05</v>
      </c>
      <c r="S31" s="51"/>
      <c r="T31" s="51"/>
      <c r="U31" s="60">
        <v>0.3</v>
      </c>
      <c r="V31" s="51"/>
      <c r="W31" s="56"/>
    </row>
    <row r="32" spans="1:23" ht="25.5" customHeight="1" x14ac:dyDescent="0.25">
      <c r="A32" s="13"/>
      <c r="C32" s="33" t="s">
        <v>30</v>
      </c>
      <c r="D32" s="28" t="s">
        <v>31</v>
      </c>
      <c r="E32" s="99"/>
      <c r="F32" s="99"/>
      <c r="G32" s="87">
        <f t="shared" si="0"/>
        <v>2</v>
      </c>
      <c r="H32" s="87">
        <f t="shared" si="4"/>
        <v>2</v>
      </c>
      <c r="I32" s="51">
        <f t="shared" si="1"/>
        <v>0.1</v>
      </c>
      <c r="J32" s="51">
        <f t="shared" si="2"/>
        <v>1</v>
      </c>
      <c r="K32" s="52">
        <f t="shared" si="3"/>
        <v>0.55000000000000004</v>
      </c>
      <c r="L32" s="53">
        <v>1</v>
      </c>
      <c r="M32" s="51"/>
      <c r="N32" s="51"/>
      <c r="O32" s="51"/>
      <c r="P32" s="51"/>
      <c r="Q32" s="51"/>
      <c r="R32" s="54">
        <v>0.1</v>
      </c>
      <c r="S32" s="51"/>
      <c r="T32" s="51"/>
      <c r="U32" s="55"/>
      <c r="V32" s="51"/>
      <c r="W32" s="56"/>
    </row>
    <row r="33" spans="1:23" ht="15" customHeight="1" x14ac:dyDescent="0.25">
      <c r="A33" s="13"/>
      <c r="C33" s="33" t="s">
        <v>32</v>
      </c>
      <c r="D33" s="28" t="s">
        <v>5</v>
      </c>
      <c r="E33" s="99"/>
      <c r="F33" s="99"/>
      <c r="G33" s="87">
        <f t="shared" si="0"/>
        <v>2</v>
      </c>
      <c r="H33" s="87">
        <f t="shared" si="4"/>
        <v>2</v>
      </c>
      <c r="I33" s="51">
        <f t="shared" si="1"/>
        <v>0.05</v>
      </c>
      <c r="J33" s="51">
        <f t="shared" si="2"/>
        <v>0.05</v>
      </c>
      <c r="K33" s="52">
        <f t="shared" si="3"/>
        <v>0.05</v>
      </c>
      <c r="L33" s="53">
        <v>0.05</v>
      </c>
      <c r="M33" s="51"/>
      <c r="N33" s="51"/>
      <c r="O33" s="51"/>
      <c r="P33" s="51"/>
      <c r="Q33" s="51"/>
      <c r="R33" s="54">
        <v>0.05</v>
      </c>
      <c r="S33" s="51"/>
      <c r="T33" s="51"/>
      <c r="U33" s="55"/>
      <c r="V33" s="51"/>
      <c r="W33" s="56"/>
    </row>
    <row r="34" spans="1:23" ht="25.5" x14ac:dyDescent="0.25">
      <c r="A34" s="13"/>
      <c r="C34" s="33" t="s">
        <v>33</v>
      </c>
      <c r="D34" s="28" t="s">
        <v>31</v>
      </c>
      <c r="E34" s="99"/>
      <c r="F34" s="99"/>
      <c r="G34" s="87">
        <f t="shared" si="0"/>
        <v>2</v>
      </c>
      <c r="H34" s="87">
        <f t="shared" si="4"/>
        <v>2</v>
      </c>
      <c r="I34" s="51">
        <f t="shared" si="1"/>
        <v>1</v>
      </c>
      <c r="J34" s="51">
        <f t="shared" si="2"/>
        <v>250</v>
      </c>
      <c r="K34" s="52">
        <f t="shared" si="3"/>
        <v>125.5</v>
      </c>
      <c r="L34" s="53">
        <v>250</v>
      </c>
      <c r="M34" s="51"/>
      <c r="N34" s="51"/>
      <c r="O34" s="51"/>
      <c r="P34" s="51"/>
      <c r="Q34" s="51"/>
      <c r="R34" s="54">
        <v>1</v>
      </c>
      <c r="S34" s="51"/>
      <c r="T34" s="51"/>
      <c r="U34" s="55"/>
      <c r="V34" s="51"/>
      <c r="W34" s="56"/>
    </row>
    <row r="35" spans="1:23" ht="15" customHeight="1" x14ac:dyDescent="0.25">
      <c r="A35" s="13"/>
      <c r="C35" s="33" t="s">
        <v>34</v>
      </c>
      <c r="D35" s="28" t="s">
        <v>5</v>
      </c>
      <c r="E35" s="99"/>
      <c r="F35" s="99"/>
      <c r="G35" s="87">
        <f t="shared" si="0"/>
        <v>2</v>
      </c>
      <c r="H35" s="87">
        <f t="shared" si="4"/>
        <v>2</v>
      </c>
      <c r="I35" s="51">
        <f t="shared" si="1"/>
        <v>5.0000000000000001E-3</v>
      </c>
      <c r="J35" s="51">
        <f t="shared" si="2"/>
        <v>5.0000000000000001E-3</v>
      </c>
      <c r="K35" s="52">
        <f t="shared" si="3"/>
        <v>5.0000000000000001E-3</v>
      </c>
      <c r="L35" s="53">
        <v>5.0000000000000001E-3</v>
      </c>
      <c r="M35" s="51"/>
      <c r="N35" s="51"/>
      <c r="O35" s="51"/>
      <c r="P35" s="51"/>
      <c r="Q35" s="51"/>
      <c r="R35" s="54">
        <v>5.0000000000000001E-3</v>
      </c>
      <c r="S35" s="51"/>
      <c r="T35" s="51"/>
      <c r="U35" s="55"/>
      <c r="V35" s="51"/>
      <c r="W35" s="56"/>
    </row>
    <row r="36" spans="1:23" ht="15" customHeight="1" x14ac:dyDescent="0.25">
      <c r="A36" s="13"/>
      <c r="C36" s="34" t="s">
        <v>35</v>
      </c>
      <c r="D36" s="29" t="s">
        <v>5</v>
      </c>
      <c r="E36" s="99"/>
      <c r="F36" s="99"/>
      <c r="G36" s="87">
        <f t="shared" si="0"/>
        <v>4</v>
      </c>
      <c r="H36" s="87">
        <f t="shared" si="4"/>
        <v>4</v>
      </c>
      <c r="I36" s="51">
        <f t="shared" si="1"/>
        <v>330</v>
      </c>
      <c r="J36" s="51">
        <f t="shared" si="2"/>
        <v>950</v>
      </c>
      <c r="K36" s="52">
        <f t="shared" si="3"/>
        <v>590</v>
      </c>
      <c r="L36" s="57">
        <v>390</v>
      </c>
      <c r="M36" s="51"/>
      <c r="N36" s="51"/>
      <c r="O36" s="58">
        <v>690</v>
      </c>
      <c r="P36" s="51"/>
      <c r="Q36" s="51"/>
      <c r="R36" s="58">
        <v>330</v>
      </c>
      <c r="S36" s="51"/>
      <c r="T36" s="51"/>
      <c r="U36" s="60">
        <v>950</v>
      </c>
      <c r="V36" s="51"/>
      <c r="W36" s="56"/>
    </row>
    <row r="37" spans="1:23" ht="15" customHeight="1" x14ac:dyDescent="0.25">
      <c r="A37" s="13"/>
      <c r="C37" s="34" t="s">
        <v>36</v>
      </c>
      <c r="D37" s="29" t="s">
        <v>5</v>
      </c>
      <c r="E37" s="99"/>
      <c r="F37" s="99"/>
      <c r="G37" s="87">
        <f t="shared" si="0"/>
        <v>4</v>
      </c>
      <c r="H37" s="87">
        <f t="shared" si="4"/>
        <v>4</v>
      </c>
      <c r="I37" s="51">
        <f t="shared" si="1"/>
        <v>7</v>
      </c>
      <c r="J37" s="51">
        <f t="shared" si="2"/>
        <v>25</v>
      </c>
      <c r="K37" s="52">
        <f t="shared" si="3"/>
        <v>12.5</v>
      </c>
      <c r="L37" s="57">
        <v>25</v>
      </c>
      <c r="M37" s="51"/>
      <c r="N37" s="51"/>
      <c r="O37" s="58">
        <v>7</v>
      </c>
      <c r="P37" s="51"/>
      <c r="Q37" s="51"/>
      <c r="R37" s="58">
        <v>7</v>
      </c>
      <c r="S37" s="51"/>
      <c r="T37" s="51"/>
      <c r="U37" s="60">
        <v>11</v>
      </c>
      <c r="V37" s="51"/>
      <c r="W37" s="56"/>
    </row>
    <row r="38" spans="1:23" ht="25.5" x14ac:dyDescent="0.25">
      <c r="A38" s="13"/>
      <c r="C38" s="33" t="s">
        <v>37</v>
      </c>
      <c r="D38" s="28" t="s">
        <v>31</v>
      </c>
      <c r="E38" s="99"/>
      <c r="F38" s="99"/>
      <c r="G38" s="87">
        <f t="shared" si="0"/>
        <v>2</v>
      </c>
      <c r="H38" s="87">
        <f t="shared" si="4"/>
        <v>2</v>
      </c>
      <c r="I38" s="51">
        <f t="shared" si="1"/>
        <v>50</v>
      </c>
      <c r="J38" s="51">
        <f t="shared" si="2"/>
        <v>2178000</v>
      </c>
      <c r="K38" s="52">
        <f t="shared" si="3"/>
        <v>1089025</v>
      </c>
      <c r="L38" s="90">
        <v>2178000</v>
      </c>
      <c r="M38" s="51"/>
      <c r="N38" s="51"/>
      <c r="O38" s="51"/>
      <c r="P38" s="51"/>
      <c r="Q38" s="51"/>
      <c r="R38" s="54">
        <v>50</v>
      </c>
      <c r="S38" s="51"/>
      <c r="T38" s="51"/>
      <c r="U38" s="55"/>
      <c r="V38" s="51"/>
      <c r="W38" s="56"/>
    </row>
    <row r="39" spans="1:23" ht="15" customHeight="1" x14ac:dyDescent="0.25">
      <c r="A39" s="13"/>
      <c r="C39" s="33" t="s">
        <v>38</v>
      </c>
      <c r="D39" s="28" t="s">
        <v>5</v>
      </c>
      <c r="E39" s="99"/>
      <c r="F39" s="99"/>
      <c r="G39" s="87">
        <f t="shared" si="0"/>
        <v>2</v>
      </c>
      <c r="H39" s="87">
        <f t="shared" si="4"/>
        <v>2</v>
      </c>
      <c r="I39" s="51">
        <f t="shared" si="1"/>
        <v>0.01</v>
      </c>
      <c r="J39" s="51">
        <f t="shared" si="2"/>
        <v>0.01</v>
      </c>
      <c r="K39" s="52">
        <f t="shared" si="3"/>
        <v>0.01</v>
      </c>
      <c r="L39" s="53">
        <v>0.01</v>
      </c>
      <c r="M39" s="51"/>
      <c r="N39" s="51"/>
      <c r="O39" s="51"/>
      <c r="P39" s="51"/>
      <c r="Q39" s="51"/>
      <c r="R39" s="54">
        <v>0.01</v>
      </c>
      <c r="S39" s="51"/>
      <c r="T39" s="51"/>
      <c r="U39" s="55"/>
      <c r="V39" s="51"/>
      <c r="W39" s="56"/>
    </row>
    <row r="40" spans="1:23" ht="15" customHeight="1" thickBot="1" x14ac:dyDescent="0.3">
      <c r="A40" s="13"/>
      <c r="C40" s="37" t="s">
        <v>6</v>
      </c>
      <c r="D40" s="38" t="s">
        <v>6</v>
      </c>
      <c r="E40" s="100"/>
      <c r="F40" s="100"/>
      <c r="G40" s="88">
        <f t="shared" si="0"/>
        <v>12</v>
      </c>
      <c r="H40" s="88">
        <f t="shared" si="4"/>
        <v>12</v>
      </c>
      <c r="I40" s="61">
        <f t="shared" si="1"/>
        <v>7</v>
      </c>
      <c r="J40" s="61">
        <f t="shared" si="2"/>
        <v>7.6</v>
      </c>
      <c r="K40" s="62">
        <f t="shared" si="3"/>
        <v>7.291666666666667</v>
      </c>
      <c r="L40" s="63">
        <v>7.1</v>
      </c>
      <c r="M40" s="64">
        <v>7</v>
      </c>
      <c r="N40" s="64">
        <v>7.3</v>
      </c>
      <c r="O40" s="64">
        <v>7.1</v>
      </c>
      <c r="P40" s="64">
        <v>7.4</v>
      </c>
      <c r="Q40" s="64">
        <v>7</v>
      </c>
      <c r="R40" s="64">
        <v>7.6</v>
      </c>
      <c r="S40" s="64">
        <v>7.6</v>
      </c>
      <c r="T40" s="64">
        <v>7</v>
      </c>
      <c r="U40" s="65">
        <v>7.4</v>
      </c>
      <c r="V40" s="64">
        <v>7.5</v>
      </c>
      <c r="W40" s="66">
        <v>7.5</v>
      </c>
    </row>
    <row r="41" spans="1:23" ht="15" x14ac:dyDescent="0.25">
      <c r="A41" s="13"/>
      <c r="V41" s="92"/>
    </row>
    <row r="42" spans="1:23" ht="15" x14ac:dyDescent="0.25">
      <c r="A42" s="13"/>
      <c r="C42" s="24" t="s">
        <v>39</v>
      </c>
      <c r="V42" s="3"/>
    </row>
    <row r="43" spans="1:23" ht="15" x14ac:dyDescent="0.25">
      <c r="A43" s="13"/>
      <c r="C43" s="25" t="s">
        <v>40</v>
      </c>
    </row>
    <row r="44" spans="1:23" ht="15" x14ac:dyDescent="0.25">
      <c r="A44" s="13"/>
      <c r="C44" s="26" t="s">
        <v>41</v>
      </c>
    </row>
    <row r="45" spans="1:23" ht="15" x14ac:dyDescent="0.25">
      <c r="A45" s="13"/>
      <c r="C45" s="27" t="s">
        <v>42</v>
      </c>
    </row>
    <row r="46" spans="1:23" ht="15" x14ac:dyDescent="0.25">
      <c r="A46" s="13"/>
    </row>
    <row r="47" spans="1:23" x14ac:dyDescent="0.2">
      <c r="A47" s="4"/>
      <c r="B47" s="9"/>
      <c r="C47" s="9"/>
      <c r="D47" s="14"/>
      <c r="E47" s="15"/>
      <c r="F47" s="15"/>
      <c r="G47" s="89"/>
      <c r="H47" s="89"/>
      <c r="I47" s="9"/>
      <c r="J47" s="9"/>
      <c r="K47" s="9"/>
      <c r="L47" s="14"/>
    </row>
  </sheetData>
  <sheetProtection algorithmName="SHA-512" hashValue="ObMHxbvBnNcbduMP90VMCzjEVZJj4DTgAVTJ2u2aL0j7lPE1rskPopj9JUzd7Lodv/ynbU1wBiZ1hjvo/g1aqw==" saltValue="2KW5RWeagDR4tRaW1qFSKw==" spinCount="100000" sheet="1" objects="1" scenarios="1"/>
  <mergeCells count="12">
    <mergeCell ref="L16:W16"/>
    <mergeCell ref="E18:F40"/>
    <mergeCell ref="A12:B12"/>
    <mergeCell ref="C12:K12"/>
    <mergeCell ref="C16:C17"/>
    <mergeCell ref="D16:D17"/>
    <mergeCell ref="E16:F17"/>
    <mergeCell ref="I16:I17"/>
    <mergeCell ref="J16:J17"/>
    <mergeCell ref="K16:K17"/>
    <mergeCell ref="G16:G17"/>
    <mergeCell ref="H16:H17"/>
  </mergeCells>
  <printOptions horizontalCentered="1"/>
  <pageMargins left="0.35433070866141736" right="0.35433070866141736" top="0.39370078740157483" bottom="0.39370078740157483" header="0" footer="0.51181102362204722"/>
  <pageSetup paperSize="9" scale="37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MP1</vt:lpstr>
      <vt:lpstr>MP2</vt:lpstr>
      <vt:lpstr>MP3</vt:lpstr>
      <vt:lpstr>MP4</vt:lpstr>
      <vt:lpstr>MP5</vt:lpstr>
      <vt:lpstr>MP7</vt:lpstr>
      <vt:lpstr>MP8</vt:lpstr>
      <vt:lpstr>MP9</vt:lpstr>
      <vt:lpstr>MP10</vt:lpstr>
      <vt:lpstr>'MP1'!Print_Area</vt:lpstr>
      <vt:lpstr>'MP10'!Print_Area</vt:lpstr>
      <vt:lpstr>'MP2'!Print_Area</vt:lpstr>
      <vt:lpstr>'MP3'!Print_Area</vt:lpstr>
      <vt:lpstr>'MP4'!Print_Area</vt:lpstr>
      <vt:lpstr>'MP5'!Print_Area</vt:lpstr>
      <vt:lpstr>'MP7'!Print_Area</vt:lpstr>
      <vt:lpstr>'MP8'!Print_Area</vt:lpstr>
      <vt:lpstr>'MP9'!Print_Area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Hutcheson</dc:creator>
  <cp:lastModifiedBy>Alycia Campbell</cp:lastModifiedBy>
  <cp:lastPrinted>2019-02-07T03:37:02Z</cp:lastPrinted>
  <dcterms:created xsi:type="dcterms:W3CDTF">2016-02-01T21:38:37Z</dcterms:created>
  <dcterms:modified xsi:type="dcterms:W3CDTF">2019-02-07T03:40:40Z</dcterms:modified>
</cp:coreProperties>
</file>