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1420 - Cowra\Dust Monitoring\2012\"/>
    </mc:Choice>
  </mc:AlternateContent>
  <bookViews>
    <workbookView xWindow="120" yWindow="90" windowWidth="20580" windowHeight="11385" firstSheet="1" activeTab="11"/>
  </bookViews>
  <sheets>
    <sheet name="Jan - 2012" sheetId="21" r:id="rId1"/>
    <sheet name="Feb - 2012" sheetId="20" r:id="rId2"/>
    <sheet name="Mar - 2012" sheetId="19" r:id="rId3"/>
    <sheet name="Apr - 2012" sheetId="18" r:id="rId4"/>
    <sheet name="May - 2012" sheetId="17" r:id="rId5"/>
    <sheet name="Jun - 2012" sheetId="11" r:id="rId6"/>
    <sheet name="Jul - 2012" sheetId="10" r:id="rId7"/>
    <sheet name="Aug - 2012" sheetId="4" r:id="rId8"/>
    <sheet name="Sep - 2012" sheetId="5" r:id="rId9"/>
    <sheet name="Oct - 2012" sheetId="7" r:id="rId10"/>
    <sheet name="Nov - 2012" sheetId="8" r:id="rId11"/>
    <sheet name="Dec - 2012" sheetId="9" r:id="rId12"/>
  </sheets>
  <definedNames>
    <definedName name="_xlnm.Print_Area" localSheetId="3">'Apr - 2012'!$A$1:$H$43</definedName>
    <definedName name="_xlnm.Print_Area" localSheetId="7">'Aug - 2012'!$A$1:$H$43</definedName>
    <definedName name="_xlnm.Print_Area" localSheetId="11">'Dec - 2012'!$A$1:$H$43</definedName>
    <definedName name="_xlnm.Print_Area" localSheetId="1">'Feb - 2012'!$A$1:$H$43</definedName>
    <definedName name="_xlnm.Print_Area" localSheetId="0">'Jan - 2012'!$A$1:$H$43</definedName>
    <definedName name="_xlnm.Print_Area" localSheetId="6">'Jul - 2012'!$A$1:$H$43</definedName>
    <definedName name="_xlnm.Print_Area" localSheetId="5">'Jun - 2012'!$A$1:$H$43</definedName>
    <definedName name="_xlnm.Print_Area" localSheetId="2">'Mar - 2012'!$A$1:$H$43</definedName>
    <definedName name="_xlnm.Print_Area" localSheetId="4">'May - 2012'!$A$1:$H$43</definedName>
    <definedName name="_xlnm.Print_Area" localSheetId="10">'Nov - 2012'!$A$1:$H$43</definedName>
    <definedName name="_xlnm.Print_Area" localSheetId="9">'Oct - 2012'!$A$1:$H$43</definedName>
    <definedName name="_xlnm.Print_Area" localSheetId="8">'Sep - 2012'!$A$1:$H$43</definedName>
  </definedNames>
  <calcPr calcId="162913"/>
</workbook>
</file>

<file path=xl/calcChain.xml><?xml version="1.0" encoding="utf-8"?>
<calcChain xmlns="http://schemas.openxmlformats.org/spreadsheetml/2006/main">
  <c r="F37" i="10" l="1"/>
  <c r="F43" i="9" l="1"/>
  <c r="F37" i="9"/>
  <c r="F31" i="9"/>
  <c r="F22" i="9"/>
  <c r="F21" i="9"/>
  <c r="F43" i="8"/>
  <c r="F37" i="8"/>
  <c r="F31" i="8"/>
  <c r="F22" i="8"/>
  <c r="F21" i="8"/>
  <c r="F43" i="7"/>
  <c r="F37" i="7"/>
  <c r="F31" i="7"/>
  <c r="F22" i="7"/>
  <c r="F21" i="7"/>
  <c r="F43" i="5"/>
  <c r="F37" i="5"/>
  <c r="F31" i="5"/>
  <c r="F22" i="5"/>
  <c r="F21" i="5"/>
  <c r="F43" i="4"/>
  <c r="F37" i="4"/>
  <c r="F31" i="4"/>
  <c r="F22" i="4"/>
  <c r="F21" i="4"/>
  <c r="F43" i="10"/>
  <c r="F31" i="10"/>
  <c r="F22" i="10"/>
  <c r="F21" i="10"/>
  <c r="F43" i="11"/>
  <c r="F37" i="11"/>
  <c r="F31" i="11"/>
  <c r="F22" i="11"/>
  <c r="F21" i="11"/>
  <c r="F43" i="17"/>
  <c r="F37" i="17"/>
  <c r="F31" i="17"/>
  <c r="F22" i="17"/>
  <c r="F21" i="17"/>
  <c r="F43" i="18"/>
  <c r="F37" i="18"/>
  <c r="F31" i="18"/>
  <c r="F22" i="18"/>
  <c r="F21" i="18"/>
  <c r="F43" i="19"/>
  <c r="F37" i="19"/>
  <c r="F31" i="19"/>
  <c r="F22" i="19"/>
  <c r="F21" i="19"/>
  <c r="F43" i="20"/>
  <c r="F37" i="20"/>
  <c r="F31" i="20"/>
  <c r="F22" i="20"/>
  <c r="F21" i="20"/>
  <c r="F43" i="21"/>
  <c r="F37" i="21"/>
  <c r="F31" i="21"/>
  <c r="H22" i="9"/>
  <c r="G22" i="9"/>
  <c r="H21" i="9"/>
  <c r="G21" i="9"/>
  <c r="H22" i="8"/>
  <c r="G22" i="8"/>
  <c r="H21" i="8"/>
  <c r="G21" i="8"/>
  <c r="H22" i="7"/>
  <c r="G22" i="7"/>
  <c r="H21" i="7"/>
  <c r="G21" i="7"/>
  <c r="H22" i="5"/>
  <c r="G22" i="5"/>
  <c r="H21" i="5"/>
  <c r="G21" i="5"/>
  <c r="H22" i="4"/>
  <c r="G22" i="4"/>
  <c r="H21" i="4"/>
  <c r="G21" i="4"/>
  <c r="H22" i="10"/>
  <c r="G22" i="10"/>
  <c r="H21" i="10"/>
  <c r="G21" i="10"/>
  <c r="H22" i="11"/>
  <c r="G22" i="11"/>
  <c r="H21" i="11"/>
  <c r="G21" i="11"/>
  <c r="H22" i="17"/>
  <c r="G22" i="17"/>
  <c r="H21" i="17"/>
  <c r="G21" i="17"/>
  <c r="H22" i="18"/>
  <c r="G22" i="18"/>
  <c r="H21" i="18"/>
  <c r="G21" i="18"/>
  <c r="H22" i="19"/>
  <c r="G22" i="19"/>
  <c r="H21" i="19"/>
  <c r="G21" i="19"/>
  <c r="H22" i="20"/>
  <c r="G22" i="20"/>
  <c r="H21" i="20"/>
  <c r="G21" i="20"/>
  <c r="G22" i="21"/>
  <c r="G21" i="21"/>
  <c r="F22" i="21"/>
  <c r="F21" i="21"/>
  <c r="H22" i="21"/>
  <c r="H21" i="21"/>
</calcChain>
</file>

<file path=xl/sharedStrings.xml><?xml version="1.0" encoding="utf-8"?>
<sst xmlns="http://schemas.openxmlformats.org/spreadsheetml/2006/main" count="672" uniqueCount="29">
  <si>
    <t>Pollutant</t>
  </si>
  <si>
    <t>Unit of Measure</t>
  </si>
  <si>
    <t>Lowest sample value</t>
  </si>
  <si>
    <t>Highest sample value</t>
  </si>
  <si>
    <t>Mean of samples</t>
  </si>
  <si>
    <t>Sample Date</t>
  </si>
  <si>
    <t>Test Result</t>
  </si>
  <si>
    <t>Summary of Results:</t>
  </si>
  <si>
    <t>Individual Results:</t>
  </si>
  <si>
    <t>Location of Monitoring Points:</t>
  </si>
  <si>
    <t>Monitoring Requirements:</t>
  </si>
  <si>
    <t>Mittagong Sands Pty Ltd</t>
  </si>
  <si>
    <t>Cowra Quartz Quarry - Glen Logan Road, Cowra NSW 2794</t>
  </si>
  <si>
    <t>EPA Licence No: 11420</t>
  </si>
  <si>
    <t>Grab sample weekly during any discharge.</t>
  </si>
  <si>
    <t>Monitoring Point 1:</t>
  </si>
  <si>
    <t>Monitoring Point 2:</t>
  </si>
  <si>
    <t>Monitoring Point 3:</t>
  </si>
  <si>
    <r>
      <t xml:space="preserve">Located in the north-western corner of the property on the eastern side of the main road as indicated by </t>
    </r>
    <r>
      <rPr>
        <i/>
        <sz val="10"/>
        <rFont val="Arial"/>
        <family val="2"/>
      </rPr>
      <t>DM01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</si>
  <si>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rubbish tip and adjacent the northern hall road as indicated by </t>
    </r>
    <r>
      <rPr>
        <i/>
        <sz val="10"/>
        <rFont val="Arial"/>
        <family val="2"/>
      </rPr>
      <t>DM02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</si>
  <si>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r>
      <t xml:space="preserve">Located between the wash plant and the main road as indicated by </t>
    </r>
    <r>
      <rPr>
        <i/>
        <sz val="10"/>
        <rFont val="Arial"/>
        <family val="2"/>
      </rPr>
      <t>DM03</t>
    </r>
    <r>
      <rPr>
        <sz val="10"/>
        <rFont val="Arial"/>
        <family val="2"/>
      </rPr>
      <t xml:space="preserve"> on figure 1 </t>
    </r>
    <r>
      <rPr>
        <i/>
        <sz val="10"/>
        <rFont val="Arial"/>
        <family val="2"/>
      </rPr>
      <t>Dust Deposition Gauge Location</t>
    </r>
    <r>
      <rPr>
        <sz val="10"/>
        <rFont val="Arial"/>
        <family val="2"/>
      </rPr>
      <t>.</t>
    </r>
  </si>
  <si>
    <t>Ash Content</t>
  </si>
  <si>
    <t>Particulates</t>
  </si>
  <si>
    <r>
      <t>g/m</t>
    </r>
    <r>
      <rPr>
        <vertAlign val="superscript"/>
        <sz val="10"/>
        <rFont val="Arial"/>
        <family val="2"/>
      </rPr>
      <t>2</t>
    </r>
  </si>
  <si>
    <t>Combustable Matter</t>
  </si>
  <si>
    <t>Particulate</t>
  </si>
  <si>
    <t>Combustible Matter</t>
  </si>
  <si>
    <t>TOTAL</t>
  </si>
  <si>
    <t>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</si>
</sst>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0" borderId="0" xfId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17" fontId="1" fillId="0" borderId="0" xfId="1" applyNumberFormat="1"/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Border="1" applyAlignment="1">
      <alignment vertical="top"/>
    </xf>
    <xf numFmtId="0" fontId="10" fillId="0" borderId="17" xfId="1" applyFont="1" applyBorder="1" applyAlignment="1">
      <alignment vertical="top"/>
    </xf>
    <xf numFmtId="0" fontId="6" fillId="2" borderId="21" xfId="1" applyFont="1" applyFill="1" applyBorder="1" applyAlignment="1">
      <alignment vertical="center"/>
    </xf>
    <xf numFmtId="2" fontId="6" fillId="2" borderId="24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2" borderId="16" xfId="1" applyFont="1" applyFill="1" applyBorder="1" applyAlignment="1">
      <alignment vertical="center" wrapText="1"/>
    </xf>
    <xf numFmtId="14" fontId="6" fillId="0" borderId="24" xfId="1" applyNumberFormat="1" applyFont="1" applyFill="1" applyBorder="1" applyAlignment="1">
      <alignment vertical="center"/>
    </xf>
    <xf numFmtId="14" fontId="6" fillId="0" borderId="25" xfId="1" applyNumberFormat="1" applyFont="1" applyFill="1" applyBorder="1" applyAlignment="1">
      <alignment vertical="center"/>
    </xf>
    <xf numFmtId="14" fontId="6" fillId="0" borderId="24" xfId="1" applyNumberFormat="1" applyFont="1" applyFill="1" applyBorder="1" applyAlignment="1">
      <alignment horizontal="center" vertical="center"/>
    </xf>
    <xf numFmtId="14" fontId="6" fillId="0" borderId="25" xfId="1" applyNumberFormat="1" applyFont="1" applyFill="1" applyBorder="1" applyAlignment="1">
      <alignment horizontal="center" vertical="center"/>
    </xf>
    <xf numFmtId="14" fontId="6" fillId="0" borderId="5" xfId="1" applyNumberFormat="1" applyFont="1" applyFill="1" applyBorder="1" applyAlignment="1">
      <alignment horizontal="center" vertical="center"/>
    </xf>
    <xf numFmtId="14" fontId="6" fillId="0" borderId="16" xfId="1" applyNumberFormat="1" applyFont="1" applyFill="1" applyBorder="1" applyAlignment="1">
      <alignment vertical="center"/>
    </xf>
    <xf numFmtId="2" fontId="6" fillId="2" borderId="5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26" xfId="1" applyNumberFormat="1" applyFont="1" applyFill="1" applyBorder="1" applyAlignment="1">
      <alignment horizontal="center" vertical="center"/>
    </xf>
    <xf numFmtId="164" fontId="6" fillId="0" borderId="20" xfId="1" applyNumberFormat="1" applyFont="1" applyFill="1" applyBorder="1" applyAlignment="1">
      <alignment horizontal="center" vertical="center"/>
    </xf>
    <xf numFmtId="164" fontId="6" fillId="2" borderId="24" xfId="1" applyNumberFormat="1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center" vertical="center" wrapText="1"/>
    </xf>
    <xf numFmtId="14" fontId="1" fillId="0" borderId="18" xfId="1" applyNumberFormat="1" applyFont="1" applyFill="1" applyBorder="1" applyAlignment="1">
      <alignment horizontal="center" vertical="center"/>
    </xf>
    <xf numFmtId="14" fontId="1" fillId="0" borderId="16" xfId="1" applyNumberFormat="1" applyFont="1" applyFill="1" applyBorder="1" applyAlignment="1">
      <alignment horizontal="center" vertical="center"/>
    </xf>
    <xf numFmtId="164" fontId="1" fillId="0" borderId="19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 wrapText="1"/>
    </xf>
    <xf numFmtId="2" fontId="6" fillId="2" borderId="13" xfId="1" applyNumberFormat="1" applyFont="1" applyFill="1" applyBorder="1" applyAlignment="1">
      <alignment horizontal="center" vertical="center" wrapText="1"/>
    </xf>
    <xf numFmtId="164" fontId="6" fillId="2" borderId="27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0" fillId="0" borderId="17" xfId="1" applyFont="1" applyBorder="1" applyAlignment="1">
      <alignment horizontal="left" vertical="top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8" fillId="0" borderId="9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2" fontId="5" fillId="0" borderId="15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40909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19"/>
      <c r="B8" s="19"/>
      <c r="C8" s="20"/>
      <c r="D8" s="20"/>
      <c r="E8" s="20"/>
      <c r="F8" s="20"/>
      <c r="G8" s="20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24"/>
      <c r="B12" s="24"/>
      <c r="C12" s="23"/>
      <c r="D12" s="23"/>
      <c r="E12" s="23"/>
      <c r="F12" s="23"/>
      <c r="G12" s="23"/>
    </row>
    <row r="13" spans="1:11" ht="30" customHeight="1" x14ac:dyDescent="0.2">
      <c r="A13" s="24" t="s">
        <v>16</v>
      </c>
      <c r="B13" s="24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45">
        <f>IF(MIN($F$29,$F$35,$F$41)=0,"-",MIN($F$29,$F$35,$F$41))</f>
        <v>0.6</v>
      </c>
      <c r="G21" s="45">
        <f>IF(MAX($F$29,$F$35,$F$41)=0,"-",MAX($F$29,$F$35,$F$41))</f>
        <v>1</v>
      </c>
      <c r="H21" s="52">
        <f>IF(ISERROR(AVERAGE($F$29,$F$35,$F$41)),"-",AVERAGE($F$29,$F$35,$F$41))</f>
        <v>0.79999999999999993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6">
        <f>IF(MIN($F$30,$F$36,$F$42)=0,"-",MIN($F$30,$F$36,$F$42))</f>
        <v>0.5</v>
      </c>
      <c r="G22" s="46">
        <f>IF(MAX($F$30,$F$36,$F$42)=0,"-",MAX($F$30,$F$36,$F$42))</f>
        <v>3.2</v>
      </c>
      <c r="H22" s="53">
        <f>IF(ISERROR(AVERAGE($F$30,$F$36,$F$42)),"-",AVERAGE($F$30,$F$36,$F$42))</f>
        <v>1.4333333333333336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25"/>
      <c r="D26" s="25"/>
      <c r="E26" s="25"/>
      <c r="F26" s="25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40939</v>
      </c>
      <c r="D29" s="34" t="s">
        <v>21</v>
      </c>
      <c r="E29" s="36" t="s">
        <v>28</v>
      </c>
      <c r="F29" s="42">
        <v>0.8</v>
      </c>
    </row>
    <row r="30" spans="1:13" ht="14.1" customHeight="1" thickBot="1" x14ac:dyDescent="0.25">
      <c r="A30" s="4"/>
      <c r="B30" s="4"/>
      <c r="C30" s="48">
        <v>40939</v>
      </c>
      <c r="D30" s="35" t="s">
        <v>26</v>
      </c>
      <c r="E30" s="37" t="s">
        <v>28</v>
      </c>
      <c r="F30" s="43">
        <v>0.6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1.4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40939</v>
      </c>
      <c r="D35" s="34" t="s">
        <v>21</v>
      </c>
      <c r="E35" s="36" t="s">
        <v>28</v>
      </c>
      <c r="F35" s="42">
        <v>1</v>
      </c>
    </row>
    <row r="36" spans="1:6" ht="14.1" customHeight="1" thickBot="1" x14ac:dyDescent="0.25">
      <c r="A36" s="4"/>
      <c r="B36" s="4"/>
      <c r="C36" s="48">
        <v>40939</v>
      </c>
      <c r="D36" s="35" t="s">
        <v>26</v>
      </c>
      <c r="E36" s="37" t="s">
        <v>28</v>
      </c>
      <c r="F36" s="43">
        <v>3.2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4.2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81"/>
      <c r="D40" s="61"/>
      <c r="E40" s="62"/>
      <c r="F40" s="64"/>
    </row>
    <row r="41" spans="1:6" ht="14.1" customHeight="1" x14ac:dyDescent="0.2">
      <c r="C41" s="47">
        <v>40939</v>
      </c>
      <c r="D41" s="34" t="s">
        <v>21</v>
      </c>
      <c r="E41" s="36" t="s">
        <v>28</v>
      </c>
      <c r="F41" s="42">
        <v>0.6</v>
      </c>
    </row>
    <row r="42" spans="1:6" ht="14.1" customHeight="1" thickBot="1" x14ac:dyDescent="0.25">
      <c r="A42" s="4"/>
      <c r="B42" s="4"/>
      <c r="C42" s="48">
        <v>40939</v>
      </c>
      <c r="D42" s="35" t="s">
        <v>26</v>
      </c>
      <c r="E42" s="37" t="s">
        <v>28</v>
      </c>
      <c r="F42" s="43">
        <v>0.5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1.1000000000000001</v>
      </c>
    </row>
  </sheetData>
  <sheetProtection algorithmName="SHA-512" hashValue="Qc+I5nVqcy8Ae57I3dwakPRiOqzFFHMMdpRJO4RoOPa2nWgeu+4qCvPsJ35QLKYDGfuxZiIOuO3NFQhHfmMnOA==" saltValue="F8ftFMd7TlAmgwdZRJW+Sw==" spinCount="100000" sheet="1" objects="1" scenarios="1"/>
  <mergeCells count="29">
    <mergeCell ref="H19:H20"/>
    <mergeCell ref="D21:E21"/>
    <mergeCell ref="A27:B27"/>
    <mergeCell ref="A33:B33"/>
    <mergeCell ref="D33:D34"/>
    <mergeCell ref="E33:E34"/>
    <mergeCell ref="F33:F34"/>
    <mergeCell ref="D22:E22"/>
    <mergeCell ref="C19:C20"/>
    <mergeCell ref="D19:E20"/>
    <mergeCell ref="F19:F20"/>
    <mergeCell ref="G19:G20"/>
    <mergeCell ref="C27:C28"/>
    <mergeCell ref="D27:D28"/>
    <mergeCell ref="E27:E28"/>
    <mergeCell ref="F27:F28"/>
    <mergeCell ref="A11:B11"/>
    <mergeCell ref="C11:G11"/>
    <mergeCell ref="A14:B14"/>
    <mergeCell ref="C14:G14"/>
    <mergeCell ref="C13:G13"/>
    <mergeCell ref="A15:B15"/>
    <mergeCell ref="C15:G15"/>
    <mergeCell ref="C33:C34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41183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0.3</v>
      </c>
      <c r="G21" s="29">
        <f>IF(MAX($F$29,$F$35,$F$41)=0,"-",MAX($F$29,$F$35,$F$41))</f>
        <v>0.8</v>
      </c>
      <c r="H21" s="50">
        <f>IF(ISERROR(AVERAGE($F$29,$F$35,$F$41)),"-",AVERAGE($F$29,$F$35,$F$41))</f>
        <v>0.53333333333333333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0.1</v>
      </c>
      <c r="G22" s="40">
        <f>IF(MAX($F$30,$F$36,$F$42)=0,"-",MAX($F$30,$F$36,$F$42))</f>
        <v>1.2</v>
      </c>
      <c r="H22" s="51">
        <f>IF(ISERROR(AVERAGE($F$30,$F$36,$F$42)),"-",AVERAGE($F$30,$F$36,$F$42))</f>
        <v>0.46666666666666673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41213</v>
      </c>
      <c r="D29" s="34" t="s">
        <v>21</v>
      </c>
      <c r="E29" s="36" t="s">
        <v>28</v>
      </c>
      <c r="F29" s="42">
        <v>0.3</v>
      </c>
    </row>
    <row r="30" spans="1:13" ht="14.1" customHeight="1" thickBot="1" x14ac:dyDescent="0.25">
      <c r="A30" s="4"/>
      <c r="B30" s="4"/>
      <c r="C30" s="48">
        <v>41213</v>
      </c>
      <c r="D30" s="35" t="s">
        <v>26</v>
      </c>
      <c r="E30" s="37" t="s">
        <v>28</v>
      </c>
      <c r="F30" s="43">
        <v>0.1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0.4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41213</v>
      </c>
      <c r="D35" s="34" t="s">
        <v>21</v>
      </c>
      <c r="E35" s="36" t="s">
        <v>28</v>
      </c>
      <c r="F35" s="42">
        <v>0.8</v>
      </c>
    </row>
    <row r="36" spans="1:6" ht="14.1" customHeight="1" thickBot="1" x14ac:dyDescent="0.25">
      <c r="A36" s="4"/>
      <c r="B36" s="4"/>
      <c r="C36" s="48">
        <v>41213</v>
      </c>
      <c r="D36" s="35" t="s">
        <v>26</v>
      </c>
      <c r="E36" s="37" t="s">
        <v>28</v>
      </c>
      <c r="F36" s="43">
        <v>1.2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2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41213</v>
      </c>
      <c r="D41" s="34" t="s">
        <v>21</v>
      </c>
      <c r="E41" s="36" t="s">
        <v>28</v>
      </c>
      <c r="F41" s="42">
        <v>0.5</v>
      </c>
    </row>
    <row r="42" spans="1:6" ht="14.1" customHeight="1" thickBot="1" x14ac:dyDescent="0.25">
      <c r="A42" s="4"/>
      <c r="B42" s="4"/>
      <c r="C42" s="48">
        <v>41213</v>
      </c>
      <c r="D42" s="35" t="s">
        <v>26</v>
      </c>
      <c r="E42" s="37" t="s">
        <v>28</v>
      </c>
      <c r="F42" s="43">
        <v>0.1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0.6</v>
      </c>
    </row>
  </sheetData>
  <sheetProtection algorithmName="SHA-512" hashValue="EL4PjosyZ8328s9EcjASeFOmRrf1YcNLA5bbYX4IA//690FtcmngCrAp+PH7BGO29KRHhllqC3r4E7FGuwWMBQ==" saltValue="DfwFLreh6nHdE2C60gw8tw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41214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0.7</v>
      </c>
      <c r="G21" s="29">
        <f>IF(MAX($F$29,$F$35,$F$41)=0,"-",MAX($F$29,$F$35,$F$41))</f>
        <v>1.7</v>
      </c>
      <c r="H21" s="50">
        <f>IF(ISERROR(AVERAGE($F$29,$F$35,$F$41)),"-",AVERAGE($F$29,$F$35,$F$41))</f>
        <v>1.0666666666666667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0.1</v>
      </c>
      <c r="G22" s="40">
        <f>IF(MAX($F$30,$F$36,$F$42)=0,"-",MAX($F$30,$F$36,$F$42))</f>
        <v>2</v>
      </c>
      <c r="H22" s="51">
        <f>IF(ISERROR(AVERAGE($F$30,$F$36,$F$42)),"-",AVERAGE($F$30,$F$36,$F$42))</f>
        <v>0.9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41243</v>
      </c>
      <c r="D29" s="34" t="s">
        <v>21</v>
      </c>
      <c r="E29" s="36" t="s">
        <v>28</v>
      </c>
      <c r="F29" s="42">
        <v>0.8</v>
      </c>
    </row>
    <row r="30" spans="1:13" ht="14.1" customHeight="1" thickBot="1" x14ac:dyDescent="0.25">
      <c r="A30" s="4"/>
      <c r="B30" s="4"/>
      <c r="C30" s="48">
        <v>41243</v>
      </c>
      <c r="D30" s="35" t="s">
        <v>26</v>
      </c>
      <c r="E30" s="37" t="s">
        <v>28</v>
      </c>
      <c r="F30" s="43">
        <v>0.1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0.9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41243</v>
      </c>
      <c r="D35" s="34" t="s">
        <v>21</v>
      </c>
      <c r="E35" s="36" t="s">
        <v>28</v>
      </c>
      <c r="F35" s="42">
        <v>0.7</v>
      </c>
    </row>
    <row r="36" spans="1:6" ht="14.1" customHeight="1" thickBot="1" x14ac:dyDescent="0.25">
      <c r="A36" s="4"/>
      <c r="B36" s="4"/>
      <c r="C36" s="48">
        <v>41243</v>
      </c>
      <c r="D36" s="35" t="s">
        <v>26</v>
      </c>
      <c r="E36" s="37" t="s">
        <v>28</v>
      </c>
      <c r="F36" s="43">
        <v>0.6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1.2999999999999998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41243</v>
      </c>
      <c r="D41" s="34" t="s">
        <v>21</v>
      </c>
      <c r="E41" s="36" t="s">
        <v>28</v>
      </c>
      <c r="F41" s="42">
        <v>1.7</v>
      </c>
    </row>
    <row r="42" spans="1:6" ht="14.1" customHeight="1" thickBot="1" x14ac:dyDescent="0.25">
      <c r="A42" s="4"/>
      <c r="B42" s="4"/>
      <c r="C42" s="48">
        <v>41243</v>
      </c>
      <c r="D42" s="35" t="s">
        <v>26</v>
      </c>
      <c r="E42" s="37" t="s">
        <v>28</v>
      </c>
      <c r="F42" s="43">
        <v>2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3.7</v>
      </c>
    </row>
  </sheetData>
  <sheetProtection algorithmName="SHA-512" hashValue="Wo63E8whpzJ+Ugc88KPXkvBndNy605We3ti1cZjLnoHA9Da3BpLlcOiAQgxb2jXTV7JW3n3bCnev8VgZS1XBLA==" saltValue="GgXtOj+9vRuzOT05Pmt4dQ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41244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1</v>
      </c>
      <c r="G21" s="29">
        <f>IF(MAX($F$29,$F$35,$F$41)=0,"-",MAX($F$29,$F$35,$F$41))</f>
        <v>1.2</v>
      </c>
      <c r="H21" s="50">
        <f>IF(ISERROR(AVERAGE($F$29,$F$35,$F$41)),"-",AVERAGE($F$29,$F$35,$F$41))</f>
        <v>1.0666666666666667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0.5</v>
      </c>
      <c r="G22" s="40">
        <f>IF(MAX($F$30,$F$36,$F$42)=0,"-",MAX($F$30,$F$36,$F$42))</f>
        <v>1.3</v>
      </c>
      <c r="H22" s="51">
        <f>IF(ISERROR(AVERAGE($F$30,$F$36,$F$42)),"-",AVERAGE($F$30,$F$36,$F$42))</f>
        <v>0.76666666666666661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41274</v>
      </c>
      <c r="D29" s="34" t="s">
        <v>21</v>
      </c>
      <c r="E29" s="36" t="s">
        <v>28</v>
      </c>
      <c r="F29" s="42">
        <v>1</v>
      </c>
    </row>
    <row r="30" spans="1:13" ht="14.1" customHeight="1" thickBot="1" x14ac:dyDescent="0.25">
      <c r="A30" s="4"/>
      <c r="B30" s="4"/>
      <c r="C30" s="48">
        <v>41274</v>
      </c>
      <c r="D30" s="35" t="s">
        <v>26</v>
      </c>
      <c r="E30" s="37" t="s">
        <v>28</v>
      </c>
      <c r="F30" s="43">
        <v>0.5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1.5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41274</v>
      </c>
      <c r="D35" s="34" t="s">
        <v>21</v>
      </c>
      <c r="E35" s="36" t="s">
        <v>28</v>
      </c>
      <c r="F35" s="42">
        <v>1.2</v>
      </c>
    </row>
    <row r="36" spans="1:6" ht="14.1" customHeight="1" thickBot="1" x14ac:dyDescent="0.25">
      <c r="A36" s="4"/>
      <c r="B36" s="4"/>
      <c r="C36" s="48">
        <v>41274</v>
      </c>
      <c r="D36" s="35" t="s">
        <v>26</v>
      </c>
      <c r="E36" s="37" t="s">
        <v>28</v>
      </c>
      <c r="F36" s="43">
        <v>1.3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2.5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41274</v>
      </c>
      <c r="D41" s="34" t="s">
        <v>21</v>
      </c>
      <c r="E41" s="36" t="s">
        <v>28</v>
      </c>
      <c r="F41" s="42">
        <v>1</v>
      </c>
    </row>
    <row r="42" spans="1:6" ht="14.1" customHeight="1" thickBot="1" x14ac:dyDescent="0.25">
      <c r="A42" s="4"/>
      <c r="B42" s="4"/>
      <c r="C42" s="48">
        <v>41274</v>
      </c>
      <c r="D42" s="35" t="s">
        <v>26</v>
      </c>
      <c r="E42" s="37" t="s">
        <v>28</v>
      </c>
      <c r="F42" s="43">
        <v>0.5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1.5</v>
      </c>
    </row>
  </sheetData>
  <sheetProtection algorithmName="SHA-512" hashValue="lHFjT9SRVx4pitLQJ4GNIJSc3Vx0oBvG8/hAGP3sNv2+AJ5XuMVd9t8Q0pHJP+AbYqkXUA0wJ17AlTEsPG2Riw==" saltValue="cSXnDD2qtWiXDzq1DJceCQ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2" sqref="H2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40940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0.4</v>
      </c>
      <c r="G21" s="29">
        <f>IF(MAX($F$29,$F$35,$F$41)=0,"-",MAX($F$29,$F$35,$F$41))</f>
        <v>10.199999999999999</v>
      </c>
      <c r="H21" s="50">
        <f>IF(ISERROR(AVERAGE($F$29,$F$35,$F$41)),"-",AVERAGE($F$29,$F$35,$F$41))</f>
        <v>3.7999999999999994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0.1</v>
      </c>
      <c r="G22" s="40">
        <f>IF(MAX($F$30,$F$36,$F$42)=0,"-",MAX($F$30,$F$36,$F$42))</f>
        <v>1.3</v>
      </c>
      <c r="H22" s="51">
        <f>IF(ISERROR(AVERAGE($F$30,$F$36,$F$42)),"-",AVERAGE($F$30,$F$36,$F$42))</f>
        <v>0.9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40968</v>
      </c>
      <c r="D29" s="34" t="s">
        <v>21</v>
      </c>
      <c r="E29" s="36" t="s">
        <v>28</v>
      </c>
      <c r="F29" s="42">
        <v>0.8</v>
      </c>
    </row>
    <row r="30" spans="1:13" ht="14.1" customHeight="1" thickBot="1" x14ac:dyDescent="0.25">
      <c r="A30" s="4"/>
      <c r="B30" s="4"/>
      <c r="C30" s="48">
        <v>40968</v>
      </c>
      <c r="D30" s="35" t="s">
        <v>26</v>
      </c>
      <c r="E30" s="37" t="s">
        <v>28</v>
      </c>
      <c r="F30" s="43">
        <v>1.3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2.1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40968</v>
      </c>
      <c r="D35" s="34" t="s">
        <v>21</v>
      </c>
      <c r="E35" s="36" t="s">
        <v>28</v>
      </c>
      <c r="F35" s="42">
        <v>0.4</v>
      </c>
    </row>
    <row r="36" spans="1:6" ht="14.1" customHeight="1" thickBot="1" x14ac:dyDescent="0.25">
      <c r="A36" s="4"/>
      <c r="B36" s="4"/>
      <c r="C36" s="48">
        <v>40968</v>
      </c>
      <c r="D36" s="35" t="s">
        <v>26</v>
      </c>
      <c r="E36" s="37" t="s">
        <v>28</v>
      </c>
      <c r="F36" s="43">
        <v>0.1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0.5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40968</v>
      </c>
      <c r="D41" s="34" t="s">
        <v>21</v>
      </c>
      <c r="E41" s="36" t="s">
        <v>28</v>
      </c>
      <c r="F41" s="42">
        <v>10.199999999999999</v>
      </c>
    </row>
    <row r="42" spans="1:6" ht="14.1" customHeight="1" thickBot="1" x14ac:dyDescent="0.25">
      <c r="A42" s="4"/>
      <c r="B42" s="4"/>
      <c r="C42" s="48">
        <v>40968</v>
      </c>
      <c r="D42" s="35" t="s">
        <v>26</v>
      </c>
      <c r="E42" s="37" t="s">
        <v>28</v>
      </c>
      <c r="F42" s="43">
        <v>1.3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11.5</v>
      </c>
    </row>
  </sheetData>
  <sheetProtection algorithmName="SHA-512" hashValue="Q54W6zrpwYLV8OAoWPLOjFvEYasBW+vedmaGQHJcihTs0Ays03Bk1Fs66yAEHBeZC71qH5IosaYLO3sGDaptBQ==" saltValue="gsLrt6kIsa66Uc2WhZrjVw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40969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0.2</v>
      </c>
      <c r="G21" s="29">
        <f>IF(MAX($F$29,$F$35,$F$41)=0,"-",MAX($F$29,$F$35,$F$41))</f>
        <v>0.3</v>
      </c>
      <c r="H21" s="50">
        <f>IF(ISERROR(AVERAGE($F$29,$F$35,$F$41)),"-",AVERAGE($F$29,$F$35,$F$41))</f>
        <v>0.23333333333333331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0.1</v>
      </c>
      <c r="G22" s="40">
        <f>IF(MAX($F$30,$F$36,$F$42)=0,"-",MAX($F$30,$F$36,$F$42))</f>
        <v>0.1</v>
      </c>
      <c r="H22" s="51">
        <f>IF(ISERROR(AVERAGE($F$30,$F$36,$F$42)),"-",AVERAGE($F$30,$F$36,$F$42))</f>
        <v>0.10000000000000002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40999</v>
      </c>
      <c r="D29" s="34" t="s">
        <v>21</v>
      </c>
      <c r="E29" s="36" t="s">
        <v>28</v>
      </c>
      <c r="F29" s="42">
        <v>0.2</v>
      </c>
    </row>
    <row r="30" spans="1:13" ht="14.1" customHeight="1" thickBot="1" x14ac:dyDescent="0.25">
      <c r="A30" s="4"/>
      <c r="B30" s="4"/>
      <c r="C30" s="48">
        <v>40999</v>
      </c>
      <c r="D30" s="35" t="s">
        <v>26</v>
      </c>
      <c r="E30" s="37" t="s">
        <v>28</v>
      </c>
      <c r="F30" s="43">
        <v>0.1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0.30000000000000004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40999</v>
      </c>
      <c r="D35" s="34" t="s">
        <v>21</v>
      </c>
      <c r="E35" s="36" t="s">
        <v>28</v>
      </c>
      <c r="F35" s="42">
        <v>0.2</v>
      </c>
    </row>
    <row r="36" spans="1:6" ht="14.1" customHeight="1" thickBot="1" x14ac:dyDescent="0.25">
      <c r="A36" s="4"/>
      <c r="B36" s="4"/>
      <c r="C36" s="48">
        <v>40999</v>
      </c>
      <c r="D36" s="35" t="s">
        <v>26</v>
      </c>
      <c r="E36" s="37" t="s">
        <v>28</v>
      </c>
      <c r="F36" s="43">
        <v>0.1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0.30000000000000004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40999</v>
      </c>
      <c r="D41" s="34" t="s">
        <v>21</v>
      </c>
      <c r="E41" s="36" t="s">
        <v>28</v>
      </c>
      <c r="F41" s="42">
        <v>0.3</v>
      </c>
    </row>
    <row r="42" spans="1:6" ht="14.1" customHeight="1" thickBot="1" x14ac:dyDescent="0.25">
      <c r="A42" s="4"/>
      <c r="B42" s="4"/>
      <c r="C42" s="48">
        <v>40999</v>
      </c>
      <c r="D42" s="35" t="s">
        <v>26</v>
      </c>
      <c r="E42" s="37" t="s">
        <v>28</v>
      </c>
      <c r="F42" s="43">
        <v>0.1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0.4</v>
      </c>
    </row>
  </sheetData>
  <sheetProtection algorithmName="SHA-512" hashValue="hW7UH4cHWDE5N7C0JlboN/ouYsSGDC31um/myn8nOoYVbd9qgskqdaBKgbg/dnNj9WST+g8vatRlfQrh9n21Ig==" saltValue="jRFnRokrIEgsQ9c6gBeFXQ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41000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0.9</v>
      </c>
      <c r="G21" s="29">
        <f>IF(MAX($F$29,$F$35,$F$41)=0,"-",MAX($F$29,$F$35,$F$41))</f>
        <v>1.8</v>
      </c>
      <c r="H21" s="50">
        <f>IF(ISERROR(AVERAGE($F$29,$F$35,$F$41)),"-",AVERAGE($F$29,$F$35,$F$41))</f>
        <v>1.3333333333333333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0.3</v>
      </c>
      <c r="G22" s="40">
        <f>IF(MAX($F$30,$F$36,$F$42)=0,"-",MAX($F$30,$F$36,$F$42))</f>
        <v>1.2</v>
      </c>
      <c r="H22" s="51">
        <f>IF(ISERROR(AVERAGE($F$30,$F$36,$F$42)),"-",AVERAGE($F$30,$F$36,$F$42))</f>
        <v>0.66666666666666663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41029</v>
      </c>
      <c r="D29" s="34" t="s">
        <v>21</v>
      </c>
      <c r="E29" s="36" t="s">
        <v>28</v>
      </c>
      <c r="F29" s="42">
        <v>0.9</v>
      </c>
    </row>
    <row r="30" spans="1:13" ht="14.1" customHeight="1" thickBot="1" x14ac:dyDescent="0.25">
      <c r="A30" s="4"/>
      <c r="B30" s="4"/>
      <c r="C30" s="48">
        <v>41029</v>
      </c>
      <c r="D30" s="35" t="s">
        <v>26</v>
      </c>
      <c r="E30" s="37" t="s">
        <v>28</v>
      </c>
      <c r="F30" s="43">
        <v>0.5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1.4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41029</v>
      </c>
      <c r="D35" s="34" t="s">
        <v>21</v>
      </c>
      <c r="E35" s="36" t="s">
        <v>28</v>
      </c>
      <c r="F35" s="49">
        <v>1.8</v>
      </c>
    </row>
    <row r="36" spans="1:6" ht="14.1" customHeight="1" thickBot="1" x14ac:dyDescent="0.25">
      <c r="A36" s="4"/>
      <c r="B36" s="4"/>
      <c r="C36" s="48">
        <v>41029</v>
      </c>
      <c r="D36" s="35" t="s">
        <v>26</v>
      </c>
      <c r="E36" s="37" t="s">
        <v>28</v>
      </c>
      <c r="F36" s="43">
        <v>1.2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3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41029</v>
      </c>
      <c r="D41" s="34" t="s">
        <v>21</v>
      </c>
      <c r="E41" s="36" t="s">
        <v>28</v>
      </c>
      <c r="F41" s="42">
        <v>1.3</v>
      </c>
    </row>
    <row r="42" spans="1:6" ht="14.1" customHeight="1" thickBot="1" x14ac:dyDescent="0.25">
      <c r="A42" s="4"/>
      <c r="B42" s="4"/>
      <c r="C42" s="48">
        <v>41029</v>
      </c>
      <c r="D42" s="35" t="s">
        <v>26</v>
      </c>
      <c r="E42" s="37" t="s">
        <v>28</v>
      </c>
      <c r="F42" s="43">
        <v>0.3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1.6</v>
      </c>
    </row>
  </sheetData>
  <sheetProtection algorithmName="SHA-512" hashValue="DJsrkEktvovi0jR+qqaND6g8jZ194cNRmr23/A+JS0ci525wTAqXb0v2v8ag1qpgReTG6F6yKoIXcz8IRITicQ==" saltValue="xavHZzpuOacxp4i8A9/GFQ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41030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0.1</v>
      </c>
      <c r="G21" s="29">
        <f>IF(MAX($F$29,$F$35,$F$41)=0,"-",MAX($F$29,$F$35,$F$41))</f>
        <v>0.8</v>
      </c>
      <c r="H21" s="50">
        <f>IF(ISERROR(AVERAGE($F$29,$F$35,$F$41)),"-",AVERAGE($F$29,$F$35,$F$41))</f>
        <v>0.56666666666666676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0.2</v>
      </c>
      <c r="G22" s="40">
        <f>IF(MAX($F$30,$F$36,$F$42)=0,"-",MAX($F$30,$F$36,$F$42))</f>
        <v>0.3</v>
      </c>
      <c r="H22" s="51">
        <f>IF(ISERROR(AVERAGE($F$30,$F$36,$F$42)),"-",AVERAGE($F$30,$F$36,$F$42))</f>
        <v>0.23333333333333331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41425</v>
      </c>
      <c r="D29" s="34" t="s">
        <v>21</v>
      </c>
      <c r="E29" s="36" t="s">
        <v>28</v>
      </c>
      <c r="F29" s="42">
        <v>0.1</v>
      </c>
    </row>
    <row r="30" spans="1:13" ht="14.1" customHeight="1" thickBot="1" x14ac:dyDescent="0.25">
      <c r="A30" s="4"/>
      <c r="B30" s="4"/>
      <c r="C30" s="48">
        <v>41425</v>
      </c>
      <c r="D30" s="35" t="s">
        <v>26</v>
      </c>
      <c r="E30" s="37" t="s">
        <v>28</v>
      </c>
      <c r="F30" s="43">
        <v>0.3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0.4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41425</v>
      </c>
      <c r="D35" s="34" t="s">
        <v>21</v>
      </c>
      <c r="E35" s="36" t="s">
        <v>28</v>
      </c>
      <c r="F35" s="42">
        <v>0.8</v>
      </c>
    </row>
    <row r="36" spans="1:6" ht="14.1" customHeight="1" thickBot="1" x14ac:dyDescent="0.25">
      <c r="A36" s="4"/>
      <c r="B36" s="4"/>
      <c r="C36" s="48">
        <v>41425</v>
      </c>
      <c r="D36" s="35" t="s">
        <v>26</v>
      </c>
      <c r="E36" s="37" t="s">
        <v>28</v>
      </c>
      <c r="F36" s="43">
        <v>0.2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41425</v>
      </c>
      <c r="D41" s="34" t="s">
        <v>21</v>
      </c>
      <c r="E41" s="36" t="s">
        <v>28</v>
      </c>
      <c r="F41" s="42">
        <v>0.8</v>
      </c>
    </row>
    <row r="42" spans="1:6" ht="14.1" customHeight="1" thickBot="1" x14ac:dyDescent="0.25">
      <c r="A42" s="4"/>
      <c r="B42" s="4"/>
      <c r="C42" s="48">
        <v>41425</v>
      </c>
      <c r="D42" s="35" t="s">
        <v>26</v>
      </c>
      <c r="E42" s="37" t="s">
        <v>28</v>
      </c>
      <c r="F42" s="43">
        <v>0.2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</v>
      </c>
    </row>
  </sheetData>
  <sheetProtection algorithmName="SHA-512" hashValue="BC+ZMZq+C4Sko60QWG+TAGtixnjcr2O8Leaeji/QxpYI4OCPHxFVbXvSTA0ezG+SsuTZVR6HY/zoQe4OVwLyTA==" saltValue="HJODnYOF433YsoIueqwQDA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41061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0.6</v>
      </c>
      <c r="G21" s="29">
        <f>IF(MAX($F$29,$F$35,$F$41)=0,"-",MAX($F$29,$F$35,$F$41))</f>
        <v>1.6</v>
      </c>
      <c r="H21" s="50">
        <f>IF(ISERROR(AVERAGE($F$29,$F$35,$F$41)),"-",AVERAGE($F$29,$F$35,$F$41))</f>
        <v>1.1666666666666667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0.4</v>
      </c>
      <c r="G22" s="40">
        <f>IF(MAX($F$30,$F$36,$F$42)=0,"-",MAX($F$30,$F$36,$F$42))</f>
        <v>1.6</v>
      </c>
      <c r="H22" s="51">
        <f>IF(ISERROR(AVERAGE($F$30,$F$36,$F$42)),"-",AVERAGE($F$30,$F$36,$F$42))</f>
        <v>0.96666666666666667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41090</v>
      </c>
      <c r="D29" s="34" t="s">
        <v>21</v>
      </c>
      <c r="E29" s="36" t="s">
        <v>28</v>
      </c>
      <c r="F29" s="42">
        <v>0.6</v>
      </c>
    </row>
    <row r="30" spans="1:13" ht="14.1" customHeight="1" thickBot="1" x14ac:dyDescent="0.25">
      <c r="A30" s="4"/>
      <c r="B30" s="4"/>
      <c r="C30" s="48">
        <v>41090</v>
      </c>
      <c r="D30" s="35" t="s">
        <v>26</v>
      </c>
      <c r="E30" s="37" t="s">
        <v>28</v>
      </c>
      <c r="F30" s="43">
        <v>0.4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1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41090</v>
      </c>
      <c r="D35" s="34" t="s">
        <v>21</v>
      </c>
      <c r="E35" s="36" t="s">
        <v>28</v>
      </c>
      <c r="F35" s="42">
        <v>1.3</v>
      </c>
    </row>
    <row r="36" spans="1:6" ht="14.1" customHeight="1" thickBot="1" x14ac:dyDescent="0.25">
      <c r="A36" s="4"/>
      <c r="B36" s="4"/>
      <c r="C36" s="48">
        <v>41090</v>
      </c>
      <c r="D36" s="35" t="s">
        <v>26</v>
      </c>
      <c r="E36" s="37" t="s">
        <v>28</v>
      </c>
      <c r="F36" s="43">
        <v>1.6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2.9000000000000004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41090</v>
      </c>
      <c r="D41" s="34" t="s">
        <v>21</v>
      </c>
      <c r="E41" s="36" t="s">
        <v>28</v>
      </c>
      <c r="F41" s="42">
        <v>1.6</v>
      </c>
    </row>
    <row r="42" spans="1:6" ht="14.1" customHeight="1" thickBot="1" x14ac:dyDescent="0.25">
      <c r="A42" s="4"/>
      <c r="B42" s="4"/>
      <c r="C42" s="48">
        <v>41090</v>
      </c>
      <c r="D42" s="35" t="s">
        <v>26</v>
      </c>
      <c r="E42" s="37" t="s">
        <v>28</v>
      </c>
      <c r="F42" s="43">
        <v>0.9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2.5</v>
      </c>
    </row>
  </sheetData>
  <sheetProtection algorithmName="SHA-512" hashValue="pcgBC+KaMF0cuUvYAf+HAvJupKmGmEfgG82Fi4EGuLmbBnyIG2dKe9vcBZLGa41NCQiWXYpaA/BS3dQ4iAmDpw==" saltValue="cCBlKb/llhJ3ODhMe06JgQ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41091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0.3</v>
      </c>
      <c r="G21" s="29">
        <f>IF(MAX($F$29,$F$35,$F$41)=0,"-",MAX($F$29,$F$35,$F$41))</f>
        <v>0.7</v>
      </c>
      <c r="H21" s="50">
        <f>IF(ISERROR(AVERAGE($F$29,$F$35,$F$41)),"-",AVERAGE($F$29,$F$35,$F$41))</f>
        <v>0.53333333333333333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1</v>
      </c>
      <c r="G22" s="40">
        <f>IF(MAX($F$30,$F$36,$F$42)=0,"-",MAX($F$30,$F$36,$F$42))</f>
        <v>1.9</v>
      </c>
      <c r="H22" s="51">
        <f>IF(ISERROR(AVERAGE($F$30,$F$36,$F$42)),"-",AVERAGE($F$30,$F$36,$F$42))</f>
        <v>1.3333333333333333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41121</v>
      </c>
      <c r="D29" s="34" t="s">
        <v>21</v>
      </c>
      <c r="E29" s="36" t="s">
        <v>28</v>
      </c>
      <c r="F29" s="42">
        <v>0.3</v>
      </c>
    </row>
    <row r="30" spans="1:13" ht="14.1" customHeight="1" thickBot="1" x14ac:dyDescent="0.25">
      <c r="A30" s="4"/>
      <c r="B30" s="4"/>
      <c r="C30" s="48">
        <v>41121</v>
      </c>
      <c r="D30" s="35" t="s">
        <v>26</v>
      </c>
      <c r="E30" s="37" t="s">
        <v>28</v>
      </c>
      <c r="F30" s="43">
        <v>1.9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2.1999999999999997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41121</v>
      </c>
      <c r="D35" s="34" t="s">
        <v>21</v>
      </c>
      <c r="E35" s="36" t="s">
        <v>28</v>
      </c>
      <c r="F35" s="42">
        <v>0.6</v>
      </c>
    </row>
    <row r="36" spans="1:6" ht="14.1" customHeight="1" thickBot="1" x14ac:dyDescent="0.25">
      <c r="A36" s="4"/>
      <c r="B36" s="4"/>
      <c r="C36" s="48">
        <v>41121</v>
      </c>
      <c r="D36" s="35" t="s">
        <v>26</v>
      </c>
      <c r="E36" s="37" t="s">
        <v>28</v>
      </c>
      <c r="F36" s="43">
        <v>1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1.6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41121</v>
      </c>
      <c r="D41" s="34" t="s">
        <v>21</v>
      </c>
      <c r="E41" s="36" t="s">
        <v>28</v>
      </c>
      <c r="F41" s="42">
        <v>0.7</v>
      </c>
    </row>
    <row r="42" spans="1:6" ht="14.1" customHeight="1" thickBot="1" x14ac:dyDescent="0.25">
      <c r="A42" s="4"/>
      <c r="B42" s="4"/>
      <c r="C42" s="48">
        <v>41121</v>
      </c>
      <c r="D42" s="35" t="s">
        <v>26</v>
      </c>
      <c r="E42" s="37" t="s">
        <v>28</v>
      </c>
      <c r="F42" s="43">
        <v>1.1000000000000001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1.8</v>
      </c>
    </row>
  </sheetData>
  <sheetProtection algorithmName="SHA-512" hashValue="GulTB+zaEJojO3BIhWRdt/KmAZ95GhVBH2dXBadvxt3MB0tMzOQgcSnb8kL8LdA2slW8bURdoWq3C5be9YvLww==" saltValue="sEZS7WuzRZm3Y0EgPDdoSg==" spinCount="100000" sheet="1" objects="1" scenarios="1"/>
  <mergeCells count="29">
    <mergeCell ref="A15:B15"/>
    <mergeCell ref="C15:G15"/>
    <mergeCell ref="A27:B27"/>
    <mergeCell ref="F27:F28"/>
    <mergeCell ref="A33:B33"/>
    <mergeCell ref="C33:C34"/>
    <mergeCell ref="D33:D34"/>
    <mergeCell ref="E33:E34"/>
    <mergeCell ref="F33:F34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D21:E21"/>
    <mergeCell ref="D22:E22"/>
    <mergeCell ref="C27:C28"/>
    <mergeCell ref="D27:D28"/>
    <mergeCell ref="E27:E28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F43" sqref="F43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41122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0.5</v>
      </c>
      <c r="G21" s="29">
        <f>IF(MAX($F$29,$F$35,$F$41)=0,"-",MAX($F$29,$F$35,$F$41))</f>
        <v>6.3</v>
      </c>
      <c r="H21" s="50">
        <f>IF(ISERROR(AVERAGE($F$29,$F$35,$F$41)),"-",AVERAGE($F$29,$F$35,$F$41))</f>
        <v>2.6666666666666665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0.1</v>
      </c>
      <c r="G22" s="40">
        <f>IF(MAX($F$30,$F$36,$F$42)=0,"-",MAX($F$30,$F$36,$F$42))</f>
        <v>39.4</v>
      </c>
      <c r="H22" s="51">
        <f>IF(ISERROR(AVERAGE($F$30,$F$36,$F$42)),"-",AVERAGE($F$30,$F$36,$F$42))</f>
        <v>13.833333333333334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41152</v>
      </c>
      <c r="D29" s="34" t="s">
        <v>21</v>
      </c>
      <c r="E29" s="36" t="s">
        <v>28</v>
      </c>
      <c r="F29" s="42">
        <v>0.5</v>
      </c>
    </row>
    <row r="30" spans="1:13" ht="14.1" customHeight="1" thickBot="1" x14ac:dyDescent="0.25">
      <c r="A30" s="4"/>
      <c r="B30" s="4"/>
      <c r="C30" s="48">
        <v>41152</v>
      </c>
      <c r="D30" s="35" t="s">
        <v>26</v>
      </c>
      <c r="E30" s="37" t="s">
        <v>28</v>
      </c>
      <c r="F30" s="43">
        <v>0.1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0.6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41152</v>
      </c>
      <c r="D35" s="34" t="s">
        <v>21</v>
      </c>
      <c r="E35" s="36" t="s">
        <v>28</v>
      </c>
      <c r="F35" s="42">
        <v>1.2</v>
      </c>
    </row>
    <row r="36" spans="1:6" ht="14.1" customHeight="1" thickBot="1" x14ac:dyDescent="0.25">
      <c r="A36" s="4"/>
      <c r="B36" s="4"/>
      <c r="C36" s="48">
        <v>41152</v>
      </c>
      <c r="D36" s="35" t="s">
        <v>26</v>
      </c>
      <c r="E36" s="37" t="s">
        <v>28</v>
      </c>
      <c r="F36" s="43">
        <v>2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3.2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41152</v>
      </c>
      <c r="D41" s="34" t="s">
        <v>21</v>
      </c>
      <c r="E41" s="36" t="s">
        <v>28</v>
      </c>
      <c r="F41" s="42">
        <v>6.3</v>
      </c>
    </row>
    <row r="42" spans="1:6" ht="14.1" customHeight="1" thickBot="1" x14ac:dyDescent="0.25">
      <c r="A42" s="4"/>
      <c r="B42" s="4"/>
      <c r="C42" s="48">
        <v>41152</v>
      </c>
      <c r="D42" s="35" t="s">
        <v>26</v>
      </c>
      <c r="E42" s="37" t="s">
        <v>28</v>
      </c>
      <c r="F42" s="43">
        <v>39.4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45.699999999999996</v>
      </c>
    </row>
  </sheetData>
  <sheetProtection algorithmName="SHA-512" hashValue="h/6FoX1/kFRc6sXwYikcZh54aBVtZfmjtWvT77chQ9JR5ihiVij/HZqIPJfxaHBXDcxB9nmqS8TqHmDjjIzzvA==" saltValue="oaNB53KNMNw7O3737uqbgw==" spinCount="100000" sheet="1" objects="1" scenarios="1"/>
  <mergeCells count="29">
    <mergeCell ref="A15:B15"/>
    <mergeCell ref="C15:G15"/>
    <mergeCell ref="A11:B11"/>
    <mergeCell ref="C11:G11"/>
    <mergeCell ref="C13:G13"/>
    <mergeCell ref="A14:B14"/>
    <mergeCell ref="C14:G14"/>
    <mergeCell ref="C19:C20"/>
    <mergeCell ref="D19:E20"/>
    <mergeCell ref="F19:F20"/>
    <mergeCell ref="G19:G20"/>
    <mergeCell ref="H19:H20"/>
    <mergeCell ref="D21:E21"/>
    <mergeCell ref="D22:E22"/>
    <mergeCell ref="C27:C28"/>
    <mergeCell ref="D27:D28"/>
    <mergeCell ref="E27:E28"/>
    <mergeCell ref="F27:F28"/>
    <mergeCell ref="A33:B33"/>
    <mergeCell ref="C33:C34"/>
    <mergeCell ref="D33:D34"/>
    <mergeCell ref="E33:E34"/>
    <mergeCell ref="F33:F34"/>
    <mergeCell ref="A27:B27"/>
    <mergeCell ref="A39:B39"/>
    <mergeCell ref="C39:C40"/>
    <mergeCell ref="D39:D40"/>
    <mergeCell ref="E39:E40"/>
    <mergeCell ref="F39:F40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H1" sqref="H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8.140625" style="3" bestFit="1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11" ht="18" customHeight="1" x14ac:dyDescent="0.25">
      <c r="A1" s="2" t="s">
        <v>11</v>
      </c>
      <c r="B1" s="1"/>
      <c r="D1" s="2"/>
      <c r="E1" s="2"/>
      <c r="H1" s="22">
        <v>41153</v>
      </c>
    </row>
    <row r="2" spans="1:11" ht="18" customHeight="1" x14ac:dyDescent="0.25">
      <c r="A2" s="18" t="s">
        <v>12</v>
      </c>
      <c r="B2" s="1"/>
      <c r="D2" s="2"/>
      <c r="E2" s="2"/>
    </row>
    <row r="3" spans="1:11" ht="18" customHeight="1" x14ac:dyDescent="0.25">
      <c r="A3" s="5" t="s">
        <v>13</v>
      </c>
      <c r="B3" s="1"/>
      <c r="D3" s="6"/>
      <c r="E3" s="6"/>
    </row>
    <row r="4" spans="1:11" ht="12.75" customHeight="1" x14ac:dyDescent="0.2">
      <c r="A4" s="7"/>
      <c r="B4" s="1"/>
    </row>
    <row r="5" spans="1:11" ht="15" x14ac:dyDescent="0.25">
      <c r="A5" s="11" t="s">
        <v>10</v>
      </c>
    </row>
    <row r="6" spans="1:11" ht="15" x14ac:dyDescent="0.25">
      <c r="A6" s="11"/>
    </row>
    <row r="7" spans="1:11" x14ac:dyDescent="0.2">
      <c r="A7" s="21" t="s">
        <v>14</v>
      </c>
      <c r="B7" s="21"/>
      <c r="C7" s="10"/>
      <c r="D7" s="10"/>
      <c r="E7" s="10"/>
      <c r="F7" s="10"/>
      <c r="G7" s="10"/>
    </row>
    <row r="8" spans="1:11" ht="15" customHeight="1" x14ac:dyDescent="0.25">
      <c r="A8" s="30"/>
      <c r="B8" s="30"/>
      <c r="C8" s="31"/>
      <c r="D8" s="31"/>
      <c r="E8" s="31"/>
      <c r="F8" s="31"/>
      <c r="G8" s="31"/>
      <c r="K8"/>
    </row>
    <row r="9" spans="1:11" ht="15" x14ac:dyDescent="0.25">
      <c r="A9" s="11" t="s">
        <v>9</v>
      </c>
    </row>
    <row r="10" spans="1:11" ht="15" customHeight="1" x14ac:dyDescent="0.25">
      <c r="A10" s="11"/>
    </row>
    <row r="11" spans="1:11" ht="30" customHeight="1" x14ac:dyDescent="0.2">
      <c r="A11" s="54" t="s">
        <v>15</v>
      </c>
      <c r="B11" s="54"/>
      <c r="C11" s="55" t="s">
        <v>18</v>
      </c>
      <c r="D11" s="55"/>
      <c r="E11" s="55"/>
      <c r="F11" s="55"/>
      <c r="G11" s="55"/>
    </row>
    <row r="12" spans="1:11" ht="12.75" customHeight="1" x14ac:dyDescent="0.2">
      <c r="A12" s="30"/>
      <c r="B12" s="30"/>
      <c r="C12" s="31"/>
      <c r="D12" s="31"/>
      <c r="E12" s="31"/>
      <c r="F12" s="31"/>
      <c r="G12" s="31"/>
    </row>
    <row r="13" spans="1:11" ht="30" customHeight="1" x14ac:dyDescent="0.2">
      <c r="A13" s="30" t="s">
        <v>16</v>
      </c>
      <c r="B13" s="30"/>
      <c r="C13" s="55" t="s">
        <v>19</v>
      </c>
      <c r="D13" s="55"/>
      <c r="E13" s="55"/>
      <c r="F13" s="55"/>
      <c r="G13" s="55"/>
    </row>
    <row r="14" spans="1:11" ht="12.75" customHeight="1" x14ac:dyDescent="0.2">
      <c r="A14" s="54"/>
      <c r="B14" s="54"/>
      <c r="C14" s="65"/>
      <c r="D14" s="65"/>
      <c r="E14" s="65"/>
      <c r="F14" s="65"/>
      <c r="G14" s="65"/>
    </row>
    <row r="15" spans="1:11" ht="30" customHeight="1" x14ac:dyDescent="0.2">
      <c r="A15" s="54" t="s">
        <v>17</v>
      </c>
      <c r="B15" s="54"/>
      <c r="C15" s="55" t="s">
        <v>20</v>
      </c>
      <c r="D15" s="55"/>
      <c r="E15" s="55"/>
      <c r="F15" s="55"/>
      <c r="G15" s="55"/>
    </row>
    <row r="16" spans="1:11" ht="12.75" customHeight="1" x14ac:dyDescent="0.2">
      <c r="A16" s="30"/>
      <c r="B16" s="30"/>
      <c r="C16" s="31"/>
      <c r="D16" s="31"/>
      <c r="E16" s="31"/>
      <c r="F16" s="31"/>
      <c r="G16" s="31"/>
    </row>
    <row r="17" spans="1:13" ht="15" x14ac:dyDescent="0.25">
      <c r="A17" s="11" t="s">
        <v>7</v>
      </c>
    </row>
    <row r="18" spans="1:13" ht="15.75" thickBot="1" x14ac:dyDescent="0.3">
      <c r="A18" s="11"/>
    </row>
    <row r="19" spans="1:13" ht="15.95" customHeight="1" x14ac:dyDescent="0.2">
      <c r="A19" s="26"/>
      <c r="B19" s="27"/>
      <c r="C19" s="72" t="s">
        <v>22</v>
      </c>
      <c r="D19" s="74" t="s">
        <v>1</v>
      </c>
      <c r="E19" s="74"/>
      <c r="F19" s="76" t="s">
        <v>2</v>
      </c>
      <c r="G19" s="78" t="s">
        <v>3</v>
      </c>
      <c r="H19" s="66" t="s">
        <v>4</v>
      </c>
    </row>
    <row r="20" spans="1:13" ht="15.95" customHeight="1" thickBot="1" x14ac:dyDescent="0.25">
      <c r="B20" s="12"/>
      <c r="C20" s="73"/>
      <c r="D20" s="75"/>
      <c r="E20" s="75"/>
      <c r="F20" s="77"/>
      <c r="G20" s="79"/>
      <c r="H20" s="67"/>
    </row>
    <row r="21" spans="1:13" ht="12.75" customHeight="1" x14ac:dyDescent="0.2">
      <c r="A21" s="4"/>
      <c r="B21" s="13"/>
      <c r="C21" s="28" t="s">
        <v>21</v>
      </c>
      <c r="D21" s="68" t="s">
        <v>23</v>
      </c>
      <c r="E21" s="69"/>
      <c r="F21" s="29">
        <f>IF(MIN($F$29,$F$35,$F$41)=0,"-",MIN($F$29,$F$35,$F$41))</f>
        <v>0.4</v>
      </c>
      <c r="G21" s="29">
        <f>IF(MAX($F$29,$F$35,$F$41)=0,"-",MAX($F$29,$F$35,$F$41))</f>
        <v>1.9</v>
      </c>
      <c r="H21" s="50">
        <f>IF(ISERROR(AVERAGE($F$29,$F$35,$F$41)),"-",AVERAGE($F$29,$F$35,$F$41))</f>
        <v>1.0666666666666667</v>
      </c>
      <c r="I21" s="14"/>
      <c r="J21" s="15"/>
      <c r="K21" s="15"/>
      <c r="L21" s="15"/>
    </row>
    <row r="22" spans="1:13" ht="15" thickBot="1" x14ac:dyDescent="0.25">
      <c r="A22" s="4"/>
      <c r="B22" s="9"/>
      <c r="C22" s="33" t="s">
        <v>24</v>
      </c>
      <c r="D22" s="70" t="s">
        <v>23</v>
      </c>
      <c r="E22" s="71"/>
      <c r="F22" s="40">
        <f>IF(MIN($F$30,$F$36,$F$42)=0,"-",MIN($F$30,$F$36,$F$42))</f>
        <v>0.2</v>
      </c>
      <c r="G22" s="40">
        <f>IF(MAX($F$30,$F$36,$F$42)=0,"-",MAX($F$30,$F$36,$F$42))</f>
        <v>5.4</v>
      </c>
      <c r="H22" s="51">
        <f>IF(ISERROR(AVERAGE($F$30,$F$36,$F$42)),"-",AVERAGE($F$30,$F$36,$F$42))</f>
        <v>2</v>
      </c>
      <c r="I22" s="16"/>
      <c r="J22" s="15"/>
      <c r="K22" s="15"/>
      <c r="L22" s="15"/>
    </row>
    <row r="23" spans="1:13" ht="12.75" customHeight="1" x14ac:dyDescent="0.2">
      <c r="A23" s="4"/>
      <c r="B23" s="9"/>
      <c r="C23" s="9"/>
      <c r="D23" s="16"/>
      <c r="E23" s="17"/>
      <c r="F23" s="17"/>
      <c r="G23" s="9"/>
      <c r="H23" s="9"/>
      <c r="I23" s="9"/>
      <c r="J23" s="16"/>
      <c r="K23" s="15"/>
      <c r="L23" s="15"/>
      <c r="M23" s="15"/>
    </row>
    <row r="24" spans="1:13" ht="12.75" customHeight="1" x14ac:dyDescent="0.2">
      <c r="A24" s="4"/>
      <c r="B24" s="9"/>
      <c r="C24" s="9"/>
      <c r="D24" s="16"/>
      <c r="E24" s="17"/>
      <c r="F24" s="17"/>
      <c r="G24" s="9"/>
      <c r="H24" s="9"/>
      <c r="I24" s="9"/>
      <c r="J24" s="16"/>
      <c r="K24" s="15"/>
      <c r="L24" s="15"/>
      <c r="M24" s="15"/>
    </row>
    <row r="25" spans="1:13" ht="15" x14ac:dyDescent="0.25">
      <c r="A25" s="11" t="s">
        <v>8</v>
      </c>
      <c r="B25" s="9"/>
      <c r="C25" s="9"/>
      <c r="D25" s="16"/>
      <c r="E25" s="17"/>
      <c r="F25" s="17"/>
      <c r="G25" s="9"/>
      <c r="H25" s="9"/>
      <c r="I25" s="9"/>
      <c r="J25" s="16"/>
      <c r="K25" s="15"/>
      <c r="L25" s="15"/>
      <c r="M25" s="15"/>
    </row>
    <row r="26" spans="1:13" ht="12.75" customHeight="1" thickBot="1" x14ac:dyDescent="0.25">
      <c r="A26" s="4"/>
      <c r="B26" s="4"/>
      <c r="C26" s="32"/>
      <c r="D26" s="32"/>
      <c r="E26" s="32"/>
      <c r="F26" s="32"/>
    </row>
    <row r="27" spans="1:13" ht="12.75" customHeight="1" x14ac:dyDescent="0.2">
      <c r="A27" s="58" t="s">
        <v>15</v>
      </c>
      <c r="B27" s="59"/>
      <c r="C27" s="56" t="s">
        <v>5</v>
      </c>
      <c r="D27" s="80" t="s">
        <v>25</v>
      </c>
      <c r="E27" s="60" t="s">
        <v>1</v>
      </c>
      <c r="F27" s="63" t="s">
        <v>6</v>
      </c>
    </row>
    <row r="28" spans="1:13" ht="13.5" thickBot="1" x14ac:dyDescent="0.25">
      <c r="A28" s="4"/>
      <c r="B28" s="4"/>
      <c r="C28" s="57"/>
      <c r="D28" s="61"/>
      <c r="E28" s="62"/>
      <c r="F28" s="64"/>
    </row>
    <row r="29" spans="1:13" ht="14.1" customHeight="1" x14ac:dyDescent="0.2">
      <c r="C29" s="47">
        <v>41182</v>
      </c>
      <c r="D29" s="34" t="s">
        <v>21</v>
      </c>
      <c r="E29" s="36" t="s">
        <v>28</v>
      </c>
      <c r="F29" s="42">
        <v>0.4</v>
      </c>
    </row>
    <row r="30" spans="1:13" ht="14.1" customHeight="1" thickBot="1" x14ac:dyDescent="0.25">
      <c r="A30" s="4"/>
      <c r="B30" s="4"/>
      <c r="C30" s="48">
        <v>41182</v>
      </c>
      <c r="D30" s="35" t="s">
        <v>26</v>
      </c>
      <c r="E30" s="37" t="s">
        <v>28</v>
      </c>
      <c r="F30" s="43">
        <v>0.2</v>
      </c>
    </row>
    <row r="31" spans="1:13" ht="14.1" customHeight="1" thickBot="1" x14ac:dyDescent="0.25">
      <c r="A31" s="4"/>
      <c r="B31" s="4"/>
      <c r="D31" s="39" t="s">
        <v>27</v>
      </c>
      <c r="E31" s="38" t="s">
        <v>28</v>
      </c>
      <c r="F31" s="44">
        <f>F29+F30</f>
        <v>0.60000000000000009</v>
      </c>
    </row>
    <row r="32" spans="1:13" ht="13.5" thickBot="1" x14ac:dyDescent="0.25">
      <c r="F32" s="41"/>
    </row>
    <row r="33" spans="1:6" ht="12.75" customHeight="1" x14ac:dyDescent="0.2">
      <c r="A33" s="58" t="s">
        <v>16</v>
      </c>
      <c r="B33" s="59"/>
      <c r="C33" s="56" t="s">
        <v>5</v>
      </c>
      <c r="D33" s="60" t="s">
        <v>0</v>
      </c>
      <c r="E33" s="60" t="s">
        <v>1</v>
      </c>
      <c r="F33" s="63" t="s">
        <v>6</v>
      </c>
    </row>
    <row r="34" spans="1:6" ht="13.5" thickBot="1" x14ac:dyDescent="0.25">
      <c r="C34" s="57"/>
      <c r="D34" s="61"/>
      <c r="E34" s="62"/>
      <c r="F34" s="64"/>
    </row>
    <row r="35" spans="1:6" ht="14.1" customHeight="1" x14ac:dyDescent="0.2">
      <c r="C35" s="47">
        <v>41182</v>
      </c>
      <c r="D35" s="34" t="s">
        <v>21</v>
      </c>
      <c r="E35" s="36" t="s">
        <v>28</v>
      </c>
      <c r="F35" s="42">
        <v>0.9</v>
      </c>
    </row>
    <row r="36" spans="1:6" ht="14.1" customHeight="1" thickBot="1" x14ac:dyDescent="0.25">
      <c r="A36" s="4"/>
      <c r="B36" s="4"/>
      <c r="C36" s="48">
        <v>41182</v>
      </c>
      <c r="D36" s="35" t="s">
        <v>26</v>
      </c>
      <c r="E36" s="37" t="s">
        <v>28</v>
      </c>
      <c r="F36" s="43">
        <v>0.4</v>
      </c>
    </row>
    <row r="37" spans="1:6" ht="14.1" customHeight="1" thickBot="1" x14ac:dyDescent="0.25">
      <c r="D37" s="39" t="s">
        <v>27</v>
      </c>
      <c r="E37" s="38" t="s">
        <v>28</v>
      </c>
      <c r="F37" s="44">
        <f>F35+F36</f>
        <v>1.3</v>
      </c>
    </row>
    <row r="38" spans="1:6" ht="13.5" thickBot="1" x14ac:dyDescent="0.25">
      <c r="A38" s="4"/>
      <c r="B38" s="4"/>
      <c r="F38" s="41"/>
    </row>
    <row r="39" spans="1:6" ht="12.75" customHeight="1" x14ac:dyDescent="0.2">
      <c r="A39" s="58" t="s">
        <v>17</v>
      </c>
      <c r="B39" s="59"/>
      <c r="C39" s="56" t="s">
        <v>5</v>
      </c>
      <c r="D39" s="60" t="s">
        <v>0</v>
      </c>
      <c r="E39" s="60" t="s">
        <v>1</v>
      </c>
      <c r="F39" s="63" t="s">
        <v>6</v>
      </c>
    </row>
    <row r="40" spans="1:6" ht="13.5" thickBot="1" x14ac:dyDescent="0.25">
      <c r="C40" s="57"/>
      <c r="D40" s="61"/>
      <c r="E40" s="62"/>
      <c r="F40" s="64"/>
    </row>
    <row r="41" spans="1:6" ht="14.1" customHeight="1" x14ac:dyDescent="0.2">
      <c r="C41" s="47">
        <v>41182</v>
      </c>
      <c r="D41" s="34" t="s">
        <v>21</v>
      </c>
      <c r="E41" s="36" t="s">
        <v>28</v>
      </c>
      <c r="F41" s="42">
        <v>1.9</v>
      </c>
    </row>
    <row r="42" spans="1:6" ht="14.1" customHeight="1" thickBot="1" x14ac:dyDescent="0.25">
      <c r="A42" s="4"/>
      <c r="B42" s="4"/>
      <c r="C42" s="48">
        <v>41182</v>
      </c>
      <c r="D42" s="35" t="s">
        <v>26</v>
      </c>
      <c r="E42" s="37" t="s">
        <v>28</v>
      </c>
      <c r="F42" s="43">
        <v>5.4</v>
      </c>
    </row>
    <row r="43" spans="1:6" ht="14.1" customHeight="1" thickBot="1" x14ac:dyDescent="0.25">
      <c r="D43" s="39" t="s">
        <v>27</v>
      </c>
      <c r="E43" s="38" t="s">
        <v>28</v>
      </c>
      <c r="F43" s="44">
        <f>F41+F42</f>
        <v>7.3000000000000007</v>
      </c>
    </row>
  </sheetData>
  <sheetProtection algorithmName="SHA-512" hashValue="LNjRejue8F6m3QsgErihBAf/Z9Gyz1eNd2Qvz3vO4VxstYV2cbeIB2Pxbwm/0Jxbke0cUCJYeBnZv+ARiSd6cw==" saltValue="wtnJiHhKRnZ7MlrAxT/vTw==" spinCount="100000" sheet="1" objects="1" scenarios="1"/>
  <mergeCells count="29">
    <mergeCell ref="A15:B15"/>
    <mergeCell ref="C15:G15"/>
    <mergeCell ref="C19:C20"/>
    <mergeCell ref="D19:E20"/>
    <mergeCell ref="F19:F20"/>
    <mergeCell ref="G19:G20"/>
    <mergeCell ref="A11:B11"/>
    <mergeCell ref="C11:G11"/>
    <mergeCell ref="C13:G13"/>
    <mergeCell ref="A14:B14"/>
    <mergeCell ref="C14:G14"/>
    <mergeCell ref="H19:H20"/>
    <mergeCell ref="C27:C28"/>
    <mergeCell ref="D27:D28"/>
    <mergeCell ref="E27:E28"/>
    <mergeCell ref="F27:F28"/>
    <mergeCell ref="D21:E21"/>
    <mergeCell ref="D22:E22"/>
    <mergeCell ref="F39:F40"/>
    <mergeCell ref="A27:B27"/>
    <mergeCell ref="A39:B39"/>
    <mergeCell ref="C39:C40"/>
    <mergeCell ref="D39:D40"/>
    <mergeCell ref="E39:E40"/>
    <mergeCell ref="A33:B33"/>
    <mergeCell ref="C33:C34"/>
    <mergeCell ref="D33:D34"/>
    <mergeCell ref="E33:E34"/>
    <mergeCell ref="F33:F34"/>
  </mergeCells>
  <printOptions horizontalCentered="1"/>
  <pageMargins left="0.35433070866141736" right="0.35433070866141736" top="0.39370078740157483" bottom="0.39370078740157483" header="0" footer="0.51181102362204722"/>
  <pageSetup paperSize="9" scale="84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- 2012</vt:lpstr>
      <vt:lpstr>Feb - 2012</vt:lpstr>
      <vt:lpstr>Mar - 2012</vt:lpstr>
      <vt:lpstr>Apr - 2012</vt:lpstr>
      <vt:lpstr>May - 2012</vt:lpstr>
      <vt:lpstr>Jun - 2012</vt:lpstr>
      <vt:lpstr>Jul - 2012</vt:lpstr>
      <vt:lpstr>Aug - 2012</vt:lpstr>
      <vt:lpstr>Sep - 2012</vt:lpstr>
      <vt:lpstr>Oct - 2012</vt:lpstr>
      <vt:lpstr>Nov - 2012</vt:lpstr>
      <vt:lpstr>Dec - 2012</vt:lpstr>
      <vt:lpstr>'Apr - 2012'!Print_Area</vt:lpstr>
      <vt:lpstr>'Aug - 2012'!Print_Area</vt:lpstr>
      <vt:lpstr>'Dec - 2012'!Print_Area</vt:lpstr>
      <vt:lpstr>'Feb - 2012'!Print_Area</vt:lpstr>
      <vt:lpstr>'Jan - 2012'!Print_Area</vt:lpstr>
      <vt:lpstr>'Jul - 2012'!Print_Area</vt:lpstr>
      <vt:lpstr>'Jun - 2012'!Print_Area</vt:lpstr>
      <vt:lpstr>'Mar - 2012'!Print_Area</vt:lpstr>
      <vt:lpstr>'May - 2012'!Print_Area</vt:lpstr>
      <vt:lpstr>'Nov - 2012'!Print_Area</vt:lpstr>
      <vt:lpstr>'Oct - 2012'!Print_Area</vt:lpstr>
      <vt:lpstr>'Sep - 2012'!Print_Area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2016-06-10T03:26:00Z</cp:lastPrinted>
  <dcterms:created xsi:type="dcterms:W3CDTF">2016-02-01T21:38:37Z</dcterms:created>
  <dcterms:modified xsi:type="dcterms:W3CDTF">2016-11-23T05:03:50Z</dcterms:modified>
</cp:coreProperties>
</file>